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Provider Network\Public\PNM Committee\2023\01.20.23\"/>
    </mc:Choice>
  </mc:AlternateContent>
  <xr:revisionPtr revIDLastSave="0" documentId="13_ncr:1_{E38D0D95-CEAD-4A16-8C36-1AE52088A703}" xr6:coauthVersionLast="47" xr6:coauthVersionMax="47" xr10:uidLastSave="{00000000-0000-0000-0000-000000000000}"/>
  <bookViews>
    <workbookView xWindow="-120" yWindow="-120" windowWidth="29040" windowHeight="15840" tabRatio="744" xr2:uid="{00000000-000D-0000-FFFF-FFFF00000000}"/>
  </bookViews>
  <sheets>
    <sheet name="AncillaryCommunity" sheetId="50" r:id="rId1"/>
    <sheet name="ScoringCriteria" sheetId="42" r:id="rId2"/>
    <sheet name="Training.HR" sheetId="41" r:id="rId3"/>
    <sheet name="HCBS_NonResidential" sheetId="54" r:id="rId4"/>
  </sheets>
  <definedNames>
    <definedName name="_xlnm._FilterDatabase" localSheetId="0" hidden="1">AncillaryCommunity!$A$5:$I$62</definedName>
    <definedName name="_xlnm._FilterDatabase" localSheetId="3" hidden="1">HCBS_NonResidential!$A$4:$H$45</definedName>
    <definedName name="_xlnm._FilterDatabase" localSheetId="1" hidden="1">ScoringCriteria!$A$1:$D$37</definedName>
    <definedName name="_xlnm.Print_Area" localSheetId="0">AncillaryCommunity!$A$1:$I$63</definedName>
    <definedName name="_xlnm.Print_Area" localSheetId="3">HCBS_NonResidential!$A$1:$H$47</definedName>
    <definedName name="_xlnm.Print_Area" localSheetId="1">ScoringCriteria!$A$1:$D$37</definedName>
    <definedName name="_xlnm.Print_Area" localSheetId="2">Training.HR!$A$1:$R$25</definedName>
    <definedName name="_xlnm.Print_Titles" localSheetId="0">AncillaryCommunity!$5:$5</definedName>
    <definedName name="_xlnm.Print_Titles" localSheetId="3">HCBS_NonResidential!$4:$4</definedName>
    <definedName name="_xlnm.Print_Titles" localSheetId="1">ScoringCriteria!$1:$1</definedName>
    <definedName name="_xlnm.Print_Titles" localSheetId="2">Training.HR!$A:$B,Training.HR!$1:$1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50" l="1"/>
  <c r="E25" i="50"/>
  <c r="D40" i="50" l="1"/>
  <c r="E21" i="50" l="1"/>
  <c r="F41" i="54" l="1"/>
  <c r="C41" i="54"/>
  <c r="D24" i="54"/>
  <c r="D26" i="54" l="1"/>
  <c r="D25" i="54"/>
  <c r="E22" i="54"/>
  <c r="E14" i="54"/>
  <c r="E41" i="54" s="1"/>
  <c r="D19" i="54"/>
  <c r="D22" i="54" s="1"/>
  <c r="D13" i="54"/>
  <c r="D11" i="54"/>
  <c r="D14" i="54" s="1"/>
  <c r="D41" i="54" s="1"/>
  <c r="G14" i="54" l="1"/>
  <c r="G22" i="54"/>
  <c r="D6" i="54" l="1"/>
  <c r="D9" i="54" s="1"/>
  <c r="D8" i="54"/>
  <c r="E9" i="54"/>
  <c r="D17" i="54"/>
  <c r="D20" i="54"/>
  <c r="D28" i="54"/>
  <c r="D43" i="54" s="1"/>
  <c r="D30" i="54"/>
  <c r="D31" i="54"/>
  <c r="E32" i="54"/>
  <c r="C40" i="54"/>
  <c r="E40" i="54"/>
  <c r="C42" i="54"/>
  <c r="D42" i="54"/>
  <c r="E42" i="54"/>
  <c r="C43" i="54"/>
  <c r="C44" i="54"/>
  <c r="D32" i="54" l="1"/>
  <c r="D44" i="54" s="1"/>
  <c r="E44" i="54"/>
  <c r="F42" i="54"/>
  <c r="F40" i="54"/>
  <c r="G9" i="54"/>
  <c r="D40" i="54"/>
  <c r="D45" i="54" s="1"/>
  <c r="E28" i="54"/>
  <c r="F44" i="54" l="1"/>
  <c r="G32" i="54"/>
  <c r="E43" i="54"/>
  <c r="G28" i="54"/>
  <c r="F43" i="54" l="1"/>
  <c r="E45" i="54"/>
  <c r="F45" i="54" s="1"/>
  <c r="D20" i="50" l="1"/>
  <c r="D18" i="50"/>
  <c r="C60" i="50" l="1"/>
  <c r="C61" i="50"/>
  <c r="C58" i="50"/>
  <c r="E48" i="50"/>
  <c r="E61" i="50" s="1"/>
  <c r="D47" i="50"/>
  <c r="D46" i="50"/>
  <c r="D45" i="50"/>
  <c r="D44" i="50"/>
  <c r="D48" i="50" l="1"/>
  <c r="D61" i="50" s="1"/>
  <c r="E60" i="50"/>
  <c r="G48" i="50" l="1"/>
  <c r="F61" i="50" s="1"/>
  <c r="D31" i="50"/>
  <c r="D16" i="50" l="1"/>
  <c r="D15" i="50"/>
  <c r="C57" i="50" l="1"/>
  <c r="D29" i="50"/>
  <c r="D30" i="50"/>
  <c r="D23" i="50"/>
  <c r="D24" i="50"/>
  <c r="D14" i="50"/>
  <c r="D21" i="50" s="1"/>
  <c r="D11" i="50"/>
  <c r="D9" i="50"/>
  <c r="D10" i="50"/>
  <c r="D25" i="50" l="1"/>
  <c r="G42" i="50"/>
  <c r="D12" i="50"/>
  <c r="E58" i="50"/>
  <c r="D58" i="50"/>
  <c r="D60" i="50" l="1"/>
  <c r="F58" i="50"/>
  <c r="G21" i="50"/>
  <c r="E12" i="50"/>
  <c r="G12" i="50" s="1"/>
  <c r="F57" i="50" s="1"/>
  <c r="F60" i="50" l="1"/>
  <c r="C59" i="50" l="1"/>
  <c r="E59" i="50"/>
  <c r="E57" i="50"/>
  <c r="E62" i="50" s="1"/>
  <c r="G25" i="50" l="1"/>
  <c r="F59" i="50" s="1"/>
  <c r="D59" i="50" l="1"/>
  <c r="D57" i="50"/>
  <c r="D62" i="50" l="1"/>
  <c r="F62" i="50"/>
</calcChain>
</file>

<file path=xl/sharedStrings.xml><?xml version="1.0" encoding="utf-8"?>
<sst xmlns="http://schemas.openxmlformats.org/spreadsheetml/2006/main" count="306" uniqueCount="189">
  <si>
    <t xml:space="preserve">Michigan Mental Health Code  
330.1708 </t>
  </si>
  <si>
    <t>HIPAA (within 30 days of hire).</t>
  </si>
  <si>
    <t>Recipient Rights Protection (including confidentiality, mandatory reporting requirement for incidents, abuse &amp; neglect) - (within 30 days of hire; annual update thereafter).</t>
  </si>
  <si>
    <t>AFC Licensing Rules R400.14318 (SGH)</t>
  </si>
  <si>
    <t>Emergency evacuation maps/routes are displayed in prominent locations at the facility.</t>
  </si>
  <si>
    <t>Review Date:</t>
  </si>
  <si>
    <t>Provider:</t>
  </si>
  <si>
    <t>Service:</t>
  </si>
  <si>
    <t>Reviewer:</t>
  </si>
  <si>
    <t>Possible Score</t>
  </si>
  <si>
    <t>Actual Score</t>
  </si>
  <si>
    <t>References</t>
  </si>
  <si>
    <t>Comments</t>
  </si>
  <si>
    <t>Plan for Improvement</t>
  </si>
  <si>
    <t xml:space="preserve"> </t>
  </si>
  <si>
    <t>Percent:</t>
  </si>
  <si>
    <t>PIHP Policy 10.1</t>
  </si>
  <si>
    <t>Percent</t>
  </si>
  <si>
    <t>OVERALL</t>
  </si>
  <si>
    <t>Scoring Summary</t>
  </si>
  <si>
    <t xml:space="preserve">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t>
  </si>
  <si>
    <t>STAFF HR FILE REVIEW</t>
  </si>
  <si>
    <t>Hire Date</t>
  </si>
  <si>
    <t>Name</t>
  </si>
  <si>
    <t xml:space="preserve">Name </t>
  </si>
  <si>
    <t>STAFF TRAINING</t>
  </si>
  <si>
    <t>Standard</t>
  </si>
  <si>
    <t xml:space="preserve">
Supporting Evidence and Scoring:</t>
  </si>
  <si>
    <t>Cultural Diversity/Competency/Awareness (within 6 months of hire) (annual requirement).</t>
  </si>
  <si>
    <t>Blood borne Pathogens (Preventing Disease Transmission, Infection Control - within 30 days of hire; annual update required).</t>
  </si>
  <si>
    <t>Corporate Compliance (within 30 days of hire, annual updates).</t>
  </si>
  <si>
    <t>Section 1 - GENERAL ADMINISTRATIVE OVERSIGHT Total:</t>
  </si>
  <si>
    <t>SECTION 1 - GENERAL ADMINISTRATIVE OVERSIGHT</t>
  </si>
  <si>
    <t>Limited English Proficiency (LEP) (within 6 months of hire).</t>
  </si>
  <si>
    <t>HIPPA/HITECH 
42 CFR Part 2
MH Code 330.1748</t>
  </si>
  <si>
    <t>Deficit Reduction Act; 
Patient Protection &amp; Affordable Care Act of 2010; 
HealthCare &amp; Education Reconciliation Act of 2010</t>
  </si>
  <si>
    <t>Contract Requirement; Public Act 59 (PA 218 400.734a); 5) AFC Licensing Rules: R.400.14201.13 (SGH); R.400.1404.6 (FH);
PIHP Policy 2.16</t>
  </si>
  <si>
    <t>Individuals Plans of Service and Ancillary Plans (there is evidence that staff have been trained in the IPOS and in any applicable Support Plan for Individuals in their care before the provision of direct care [Behavior Treatment Plan, PT, OT, Nursing, etc.]).</t>
  </si>
  <si>
    <t>Strategies to prevent the same incident from reoccurring are consistently documented in incident reports. Addendums to the individual plans of service are developed to address trends/concerns identified, as needed.</t>
  </si>
  <si>
    <t>DHHS Recommendation from Site Review</t>
  </si>
  <si>
    <t>DHHS Site Visit  Protocol B.1.3, 4.4.2(e), 5.4.2, 6.4.2, 7.4.1, 8.3.2</t>
  </si>
  <si>
    <t xml:space="preserve">Non-Aversive Techniques for Prevention and Treatment of Challenging Behavior (MDCH approved curriculum if restricted interventions included) - (within 30 days of hire &amp; annual updates, if working with individuals with challenging behavior) </t>
  </si>
  <si>
    <t>Poss-
ible Score</t>
  </si>
  <si>
    <t>Person-Centered Planning (aka Individualized Service Planning) - within 60 days of hire; annual update thereafter).</t>
  </si>
  <si>
    <t>DHHS site review</t>
  </si>
  <si>
    <t xml:space="preserve">A provider shall record the administration of all medication in the recipient's clinical record, including 1) The dosage. 2) Label instructions for use. 3) Time to be administered. 4) The initials of the person who administers the medication, which shall be entered at the time the medication is given. 5) A resident’s refusal to accept prescribed medication or procedures. </t>
  </si>
  <si>
    <t>Michigan Mental Health Code
R 330.7158</t>
  </si>
  <si>
    <t>SECTION 7 -  CREDENTIALING AND PERSONNEL MANAGEMENT REQUIREMENTS</t>
  </si>
  <si>
    <t>A provider shall ensure that medication errors and adverse drug reactions are immediately and properly reported and recorded.</t>
  </si>
  <si>
    <t>Location/Site:</t>
  </si>
  <si>
    <r>
      <rPr>
        <b/>
        <sz val="9"/>
        <rFont val="Calibri"/>
        <family val="2"/>
        <scheme val="minor"/>
      </rPr>
      <t>Supporting Evidence</t>
    </r>
    <r>
      <rPr>
        <sz val="9"/>
        <rFont val="Calibri"/>
        <family val="2"/>
        <scheme val="minor"/>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9"/>
        <rFont val="Calibri"/>
        <family val="2"/>
        <scheme val="minor"/>
      </rPr>
      <t xml:space="preserve">
Scoring: </t>
    </r>
    <r>
      <rPr>
        <sz val="9"/>
        <rFont val="Calibri"/>
        <family val="2"/>
        <scheme val="minor"/>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
    </r>
  </si>
  <si>
    <r>
      <rPr>
        <b/>
        <sz val="9"/>
        <rFont val="Calibri"/>
        <family val="2"/>
        <scheme val="minor"/>
      </rPr>
      <t xml:space="preserve">Supporting Evidence: </t>
    </r>
    <r>
      <rPr>
        <sz val="9"/>
        <rFont val="Calibri"/>
        <family val="2"/>
        <scheme val="minor"/>
      </rPr>
      <t>The site review team will review at least 2 months' medication logs, medication containers, and physician instructions to ensure completeness and accuracy of information.  
Scoring: 2 - Medication logs appear to be completed fully and accurately. 1 - One to two minor errors are evident on medication logs such as failure to initial a medication administration that is otherwise documented. 0 - Multiple (more than two) errors or potentially harmful error(s) noted.</t>
    </r>
  </si>
  <si>
    <r>
      <rPr>
        <b/>
        <sz val="9"/>
        <rFont val="Calibri"/>
        <family val="2"/>
        <scheme val="minor"/>
      </rPr>
      <t xml:space="preserve">Supporting Evidence: </t>
    </r>
    <r>
      <rPr>
        <sz val="9"/>
        <rFont val="Calibri"/>
        <family val="2"/>
        <scheme val="minor"/>
      </rPr>
      <t xml:space="preserve">Written procedures.
</t>
    </r>
    <r>
      <rPr>
        <b/>
        <sz val="9"/>
        <rFont val="Calibri"/>
        <family val="2"/>
        <scheme val="minor"/>
      </rPr>
      <t>Scoring:</t>
    </r>
    <r>
      <rPr>
        <sz val="9"/>
        <rFont val="Calibri"/>
        <family val="2"/>
        <scheme val="minor"/>
      </rPr>
      <t xml:space="preserve"> 2 - Procedures are  clear and address each of the following - response to fire, severe weather, and  medical emergencies; a plan for the continuation of services in event of emergency, and a plan for transporting individuals in the event of an emergency.  1 - Procedures do not address one of the required elements or are not clear. 0 - Procedures do not address two or more of more of the required elements. </t>
    </r>
  </si>
  <si>
    <r>
      <rPr>
        <b/>
        <sz val="9"/>
        <rFont val="Calibri"/>
        <family val="2"/>
        <scheme val="minor"/>
      </rPr>
      <t>Supporting Evidence:</t>
    </r>
    <r>
      <rPr>
        <sz val="9"/>
        <rFont val="Calibri"/>
        <family val="2"/>
        <scheme val="minor"/>
      </rPr>
      <t xml:space="preserve"> Posted evacuation routes with exiting route specified.
</t>
    </r>
    <r>
      <rPr>
        <b/>
        <sz val="9"/>
        <rFont val="Calibri"/>
        <family val="2"/>
        <scheme val="minor"/>
      </rPr>
      <t>Scoring:</t>
    </r>
    <r>
      <rPr>
        <sz val="9"/>
        <rFont val="Calibri"/>
        <family val="2"/>
        <scheme val="minor"/>
      </rPr>
      <t xml:space="preserve"> 2 - Map(s) posted prominently with specified exiting route(s) marked. 1 - Map(s) not posted prominently or do not clearly mark exiting route(s). 0 - No map(s) posted.</t>
    </r>
  </si>
  <si>
    <r>
      <t xml:space="preserve">Supporting Evidence: </t>
    </r>
    <r>
      <rPr>
        <sz val="9"/>
        <rFont val="Calibri"/>
        <family val="2"/>
        <scheme val="minor"/>
      </rPr>
      <t xml:space="preserve">Staff meeting minutes, training sign-ins, staff files.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</si>
  <si>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rPr>
        <b/>
        <sz val="9"/>
        <rFont val="Calibri"/>
        <family val="2"/>
        <scheme val="minor"/>
      </rPr>
      <t>Supporting</t>
    </r>
    <r>
      <rPr>
        <sz val="9"/>
        <rFont val="Calibri"/>
        <family val="2"/>
        <scheme val="minor"/>
      </rPr>
      <t xml:space="preserve"> </t>
    </r>
    <r>
      <rPr>
        <b/>
        <sz val="9"/>
        <rFont val="Calibri"/>
        <family val="2"/>
        <scheme val="minor"/>
      </rPr>
      <t>Evidence:</t>
    </r>
    <r>
      <rPr>
        <sz val="9"/>
        <rFont val="Calibri"/>
        <family val="2"/>
        <scheme val="minor"/>
      </rPr>
      <t xml:space="preserve"> The review team will verify by a review of staff personnel files that AFCs and hospitals are using the Michigan Workforce Background Check System and that each employee was registered prior to hire. For other services, it will be verified through a review of files that criminal background checks were completed prior to hire and bi-annually thereafter. If the Michigan Workforce Background Check System is being used, annual checks are not needed.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
Note: For AFCs and inpatient, if hired prior to 2001, there was no criminal background check requirement prior to hire; however, annual checks were required from 2001 forward unless exempt. Finger printing became required in 2006.</t>
    </r>
  </si>
  <si>
    <r>
      <rPr>
        <b/>
        <sz val="9"/>
        <rFont val="Calibri"/>
        <family val="2"/>
        <scheme val="minor"/>
      </rPr>
      <t>Supporting Evidence</t>
    </r>
    <r>
      <rPr>
        <sz val="9"/>
        <rFont val="Calibri"/>
        <family val="2"/>
        <scheme val="minor"/>
      </rPr>
      <t xml:space="preserve">: The review team will verify by a review of staff personnel files that performance evaluations are completed minimally on an annual basis. The team will verify through interview and review supervision notes (if applicable) that the organization has a system in place for the clinical supervision of clinical staff members.
</t>
    </r>
    <r>
      <rPr>
        <b/>
        <sz val="9"/>
        <rFont val="Calibri"/>
        <family val="2"/>
        <scheme val="minor"/>
      </rPr>
      <t>Scoring:</t>
    </r>
    <r>
      <rPr>
        <sz val="9"/>
        <rFont val="Calibri"/>
        <family val="2"/>
        <scheme val="minor"/>
      </rPr>
      <t xml:space="preserve"> 2: 95-100% of staff selected had an annual performance evaluation; the organization has a system in place for providing clinical supervision to credentialed staff. 1: 75-94.4% of staff selected had an annual performance evaluation and the organization has a system in place for providing clinical supervision to credentialed staff. 0 – Less than 75% staff selected had an annual performance evaluation; or the organization does not have a system in place for providing clinical supervision to credentialed staff. </t>
    </r>
  </si>
  <si>
    <t xml:space="preserve">Primary source verification of State driving infractions has been conducted prior to hire and annually thereafter, for staff who transport customers. Provider has policies and procedures in place to ensure safe transportation of Customers receiving Supports/Services. </t>
  </si>
  <si>
    <t>SECTION 5  - COMMUNITY INTEGRATION</t>
  </si>
  <si>
    <t>SECTION 5  - COMMUNITY INTEGRATION Total:</t>
  </si>
  <si>
    <t>SECTION 4 - TYPE OF SETTING Total:</t>
  </si>
  <si>
    <t>Accreditation:</t>
  </si>
  <si>
    <t xml:space="preserve">Pets - if an agency has a pet or therapy animal on the premises, vaccination records should be available for review.  </t>
  </si>
  <si>
    <r>
      <t>SCORING INSTRUCTIONS</t>
    </r>
    <r>
      <rPr>
        <i/>
        <sz val="8"/>
        <rFont val="Calibri"/>
        <family val="2"/>
        <scheme val="minor"/>
      </rPr>
      <t xml:space="preserve">
2 = compliance with standard/intent 
1 = partial compliance standard/intent 
0 = non-compliance with standard/intent 
N/A = requirement not applicable to this type of review or this provider</t>
    </r>
  </si>
  <si>
    <t>Staff know what to do if they suspect Medicaid fraud or abuse within the organization. (N/A if no hired staff - e.g., Family homes). Compliance training content may be reviewed to assess this item.</t>
  </si>
  <si>
    <t>Plans for Improvement in response to citations/recommendations from the most recent reviews (licensing etc.) or licensing special investigations have been submitted to the appropriate agency, and there is evidence of implementation.</t>
  </si>
  <si>
    <t>If sharps are being used, there is a container on site for disposal which is not overfilled.</t>
  </si>
  <si>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</si>
  <si>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t>Positive Observations:</t>
  </si>
  <si>
    <t>Areas Needed for Improvement:</t>
  </si>
  <si>
    <t>SECTION 2 - MEDICATION MANAGEMENT / HEALTH &amp; SAFETY</t>
  </si>
  <si>
    <t>SECTION 2  - MEDICATION MANAGEMENT / HEALTH &amp; SAFETY</t>
  </si>
  <si>
    <t>Section  2 - MEDICATION MANAGEMENT / HEALTH &amp; SAFETY Total:</t>
  </si>
  <si>
    <t xml:space="preserve">Personnel Performance Management: there is documented evidence that program has an adequate system to support, monitor, and complete at least annual performance evaluations of hired staff who provide direct care services. </t>
  </si>
  <si>
    <r>
      <rPr>
        <b/>
        <sz val="9"/>
        <rFont val="Calibri"/>
        <family val="2"/>
        <scheme val="minor"/>
      </rPr>
      <t xml:space="preserve">Supporting Evidence: </t>
    </r>
    <r>
      <rPr>
        <sz val="9"/>
        <rFont val="Calibri"/>
        <family val="2"/>
        <scheme val="minor"/>
      </rPr>
      <t xml:space="preserve"> Paper file safeguards (e.g., locking paper files when not in use), policies and procedures regarding disclosure of PHI (including with other residents/customers, family members, law enforcement and/or other health professionals).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</si>
  <si>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9"/>
        <rFont val="Calibri"/>
        <family val="2"/>
        <scheme val="minor"/>
      </rPr>
      <t xml:space="preserve">Supporting Evidence: </t>
    </r>
    <r>
      <rPr>
        <sz val="9"/>
        <rFont val="Calibri"/>
        <family val="2"/>
        <scheme val="minor"/>
      </rPr>
      <t xml:space="preserve"> Computer safeguards (e.g., screen locks, password use, and regular password expiration), IT policies and/or procedures (e.g., prompt termination of access rights for terminated employees).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</si>
  <si>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9"/>
        <rFont val="Calibri"/>
        <family val="2"/>
        <scheme val="minor"/>
      </rPr>
      <t>Supporting Evidence:</t>
    </r>
    <r>
      <rPr>
        <sz val="9"/>
        <rFont val="Calibri"/>
        <family val="2"/>
        <scheme val="minor"/>
      </rPr>
      <t xml:space="preserve"> Documentation of trainings conducted, repairs made, implementation of changes made to policies, forms, procedures, etc., as identified in corrective action plan(s).
</t>
    </r>
    <r>
      <rPr>
        <b/>
        <sz val="9"/>
        <rFont val="Calibri"/>
        <family val="2"/>
        <scheme val="minor"/>
      </rPr>
      <t xml:space="preserve">Scoring: </t>
    </r>
    <r>
      <rPr>
        <sz val="9"/>
        <rFont val="Calibri"/>
        <family val="2"/>
        <scheme val="minor"/>
      </rPr>
      <t>2 - Follow up complete and done within time frames, or no recommendations or citations from recent reviews. 1 - Improvements address most, but not all, items cited for correction, or not completed within time frames. 0 - No response or very limited response implemented to address citations/recommendations and due date is past.</t>
    </r>
  </si>
  <si>
    <t>SECTION 3 - EMERGENCY RESPONSE</t>
  </si>
  <si>
    <t>Section 3 - EMERGENCY RESPONSE Total:</t>
  </si>
  <si>
    <t>SECTION 5 -  CREDENTIALING AND PERSONNEL MANAGEMENT REQUIREMENTS</t>
  </si>
  <si>
    <t>Section  5 - CREDENTIALING AND 
PERSONNEL MANAGEMENT REQUIREMENTS Total:</t>
  </si>
  <si>
    <t xml:space="preserve">SECTION  4 - TRAINING 
</t>
  </si>
  <si>
    <r>
      <rPr>
        <b/>
        <sz val="9"/>
        <rFont val="Calibri"/>
        <family val="2"/>
        <scheme val="minor"/>
      </rPr>
      <t xml:space="preserve">Supporting Evidence: </t>
    </r>
    <r>
      <rPr>
        <sz val="9"/>
        <rFont val="Calibri"/>
        <family val="2"/>
        <scheme val="minor"/>
      </rPr>
      <t xml:space="preserve">The review team will verify by a review of staff personnel files that driver's license checks have been completed prior to hire and annually thereafter for staff who transport persons served. Provider policy and procedure for staff transport of customers will be reviewed.
</t>
    </r>
    <r>
      <rPr>
        <b/>
        <sz val="9"/>
        <rFont val="Calibri"/>
        <family val="2"/>
        <scheme val="minor"/>
      </rPr>
      <t>Scoring:</t>
    </r>
    <r>
      <rPr>
        <sz val="9"/>
        <rFont val="Calibri"/>
        <family val="2"/>
        <scheme val="minor"/>
      </rPr>
      <t xml:space="preserve"> 2: 95-100% of staff selected meet criteria and have required documentation. Provider has clear policy/procedure which is consistently implemented. 1: 75-94.4% of staff selected meet criteria and have required documentation. Policy/procedure is lacking in some detail or evidence of consistency in implementation. 0 – Less than 75% staff selected meet criteria and have required documentation. Policy/procedure is substantially lacking in detail or evidence of consistency in implementation</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</si>
  <si>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</si>
  <si>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r>
      <rPr>
        <b/>
        <sz val="9"/>
        <rFont val="Calibri"/>
        <family val="2"/>
        <scheme val="minor"/>
      </rPr>
      <t>Supporting Evidence</t>
    </r>
    <r>
      <rPr>
        <sz val="9"/>
        <rFont val="Calibri"/>
        <family val="2"/>
        <scheme val="minor"/>
      </rPr>
      <t>: Interviews with staff members and/or review of Compliance Training.</t>
    </r>
    <r>
      <rPr>
        <b/>
        <sz val="9"/>
        <rFont val="Calibri"/>
        <family val="2"/>
        <scheme val="minor"/>
      </rPr>
      <t xml:space="preserve">
Scoring: </t>
    </r>
    <r>
      <rPr>
        <sz val="9"/>
        <rFont val="Calibri"/>
        <family val="2"/>
        <scheme val="minor"/>
      </rPr>
      <t xml:space="preserve">2 - Staff consistently know who to report possible Medicaid fraud and abuse to, and various ways to report (phone, email, etc.). Or, Compliance Training clearly identifies reporting mechanisms, including to whom and how to report. Employees are current in compliance training.  1 - Not all staff interviewed knew who or how to report possible Medicaid fraud and abuse. Compliance training does not clearly indicate reporting mechanisms. 0 - Staff appear to be unaware of Medicaid fraud and abuse reporting and/or not addressed in compliance training.
</t>
    </r>
    <r>
      <rPr>
        <b/>
        <sz val="8"/>
        <rFont val="Arial"/>
        <family val="2"/>
      </rPr>
      <t/>
    </r>
  </si>
  <si>
    <r>
      <rPr>
        <b/>
        <sz val="9"/>
        <rFont val="Calibri"/>
        <family val="2"/>
        <scheme val="minor"/>
      </rPr>
      <t xml:space="preserve">Supporting Evidence: </t>
    </r>
    <r>
      <rPr>
        <sz val="9"/>
        <rFont val="Calibri"/>
        <family val="2"/>
        <scheme val="minor"/>
      </rPr>
      <t xml:space="preserve">The site review team will review at least 2 months' medication logs, medication containers, and physician instructions to ensure completeness and accuracy of information.  Medication errors should be appropriately reported. Medication errors with the potential for adverse reactions should be reported to the prescriber of the medication, such as if a person didn’t get blood thinners, cardiac medications, or insulin; or if those types of medications were given to the wrong person.  Other types of medication errors that could result in less serious adverse health reactions should be reported to poison control, or the pharmacy.  One missed multivitamin, OTC medication, other non-essential medications for health such as anxiety medication do not require reporting to poison control or pharmacy. All medication errors must be noted in an incident report and in the person’s record.  
</t>
    </r>
    <r>
      <rPr>
        <b/>
        <sz val="9"/>
        <rFont val="Calibri"/>
        <family val="2"/>
        <scheme val="minor"/>
      </rPr>
      <t>Scoring:</t>
    </r>
    <r>
      <rPr>
        <sz val="9"/>
        <rFont val="Calibri"/>
        <family val="2"/>
        <scheme val="minor"/>
      </rPr>
      <t xml:space="preserve"> 2 - Medication error(s)/refusal(s) properly documented with appropriate follow up (e.g., contact to physician and documentation of instructions). 1 - One to two minor errors. 0 - Multiple (more than two) errors or potentially harmful error(s) noted. 
This item is N/A if no medication refusals or medication errors.</t>
    </r>
  </si>
  <si>
    <r>
      <rPr>
        <b/>
        <sz val="9"/>
        <rFont val="Calibri"/>
        <family val="2"/>
        <scheme val="minor"/>
      </rPr>
      <t xml:space="preserve">Supporting Evidence: </t>
    </r>
    <r>
      <rPr>
        <sz val="9"/>
        <rFont val="Calibri"/>
        <family val="2"/>
        <scheme val="minor"/>
      </rPr>
      <t xml:space="preserve">The site review team will verify that containers are clearly labeled as Bio-Hazard and are kept in a secure area (for specialized residential) or in secure containers. Sharps are disposed of promptly once the container is full. (N/A if no sharps being used)
</t>
    </r>
    <r>
      <rPr>
        <b/>
        <sz val="9"/>
        <rFont val="Calibri"/>
        <family val="2"/>
        <scheme val="minor"/>
      </rPr>
      <t>Scoring:</t>
    </r>
    <r>
      <rPr>
        <sz val="9"/>
        <rFont val="Calibri"/>
        <family val="2"/>
        <scheme val="minor"/>
      </rPr>
      <t xml:space="preserve"> 2 - Sharps containers are used which are clearly labeled as Bio-Hazard and are kept in a secure area or in secure containers; provider has adequate procedure for disposing of sharps in a timely manner. 1 - Sharps containers are being used and kept in a secure area/secure containers, but are not clearly labeled as Bio-Hazard, or are not disposed of properly or promptly.  0 - Sharps containers not being used, or are being used but not kept in a secure area or in secure containers. </t>
    </r>
  </si>
  <si>
    <t xml:space="preserve">Are individuals encouraged to have full access to the community? </t>
  </si>
  <si>
    <t>Poss-ible Score</t>
  </si>
  <si>
    <t>Summary and Comments</t>
  </si>
  <si>
    <r>
      <t>Other Discussion Points</t>
    </r>
    <r>
      <rPr>
        <b/>
        <sz val="9"/>
        <rFont val="Calibri"/>
        <family val="2"/>
        <scheme val="minor"/>
      </rPr>
      <t>:</t>
    </r>
  </si>
  <si>
    <t xml:space="preserve"> Health and safety issues requiring immediate attention will be documented above if not addressed elsewhere.</t>
  </si>
  <si>
    <t>HCBS NON-RESIDENTIAL OVERALL</t>
  </si>
  <si>
    <t>HCBS Non-Residential Scoring Summary (Consultative)</t>
  </si>
  <si>
    <t xml:space="preserve"> If an individual cannot administer his or her own medication, a provider shall ensure that medication is administered by or under the supervision of personnel who are qualified and trained.</t>
  </si>
  <si>
    <t>CPR (within 60 days as necessary for job duties; ongoing as required per the training program - usually every 2 to 3 years).</t>
  </si>
  <si>
    <t>First Aid (within 60 days and ongoing as required per the training program - usually every 2 to 3 years. Aides and Behavior Techs).</t>
  </si>
  <si>
    <t>Grievances and Appeals (within 30 days of hire and annually for all in the following roles: Primary clinicians &amp; SUD therapists (including residential/detox), Access/UM staff, Customer Services, Service supervisors/directors of the above listed staff)</t>
  </si>
  <si>
    <t>Customer Services (within 30 days of hire and annually for all in the following roles: Psychiatrists/nurses, Peer support specialists, Recovery coaches, Reception staff, Service supervisors/directors of the above listed staff, minimum one person per site for all other services (MH and SUD))</t>
  </si>
  <si>
    <t>MDHHS approved Clubhouse-specific training (within 6 months of hire and annually thereafter. Clubhouse staff).</t>
  </si>
  <si>
    <t>Section 4 - TRAINING Total:</t>
  </si>
  <si>
    <r>
      <rPr>
        <b/>
        <sz val="9"/>
        <rFont val="Calibri"/>
        <family val="2"/>
        <scheme val="minor"/>
      </rPr>
      <t xml:space="preserve">Supporting Evidence: </t>
    </r>
    <r>
      <rPr>
        <sz val="9"/>
        <rFont val="Calibri"/>
        <family val="2"/>
        <scheme val="minor"/>
      </rPr>
      <t>The site review team will verify through a review of staff training files that medication is administered by or under the supervision of personnel who are qualified and trained.</t>
    </r>
  </si>
  <si>
    <r>
      <rPr>
        <b/>
        <sz val="9"/>
        <rFont val="Calibri"/>
        <family val="2"/>
        <scheme val="minor"/>
      </rPr>
      <t>Supporting Evidence:</t>
    </r>
    <r>
      <rPr>
        <sz val="9"/>
        <rFont val="Calibri"/>
        <family val="2"/>
        <scheme val="minor"/>
      </rPr>
      <t xml:space="preserve"> For all training and personnel items, the review team will verify by a review of staff personnel files or training records.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</si>
  <si>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t xml:space="preserve">Does the setting look similar to other buildings/ businesses in the neighborhood? </t>
  </si>
  <si>
    <t xml:space="preserve">Is the location accessible to generic services in the community?       </t>
  </si>
  <si>
    <t>SECTION 1 - Neighborhood/Setting Exterior Total:</t>
  </si>
  <si>
    <t xml:space="preserve">Is the setting clean and free of odors? </t>
  </si>
  <si>
    <t xml:space="preserve">Is the non-residential setting physically accessible to all individuals (For example, does it have grab bars, a wheelchair ramp if needed)?  </t>
  </si>
  <si>
    <t>Can individuals choose to come and go from the setting when they want?</t>
  </si>
  <si>
    <t xml:space="preserve">
Do individuals have control over their schedule to the same extent as non HCBS individuals?
</t>
  </si>
  <si>
    <t>SECTION 2 - Setting Interior Total:</t>
  </si>
  <si>
    <t>SECTION 3 - Individual Choice Total:</t>
  </si>
  <si>
    <t>Can people with different types of disabilities and individuals without disabilities work/participate in the setting?</t>
  </si>
  <si>
    <t>Is the setting separate from, outside of the building, and off the grounds of a hospital, nursing home, ICF/IDD, or IMD?</t>
  </si>
  <si>
    <t xml:space="preserve">Is the setting located outside of a building and off the campus of an education program, school or child-caring institution? </t>
  </si>
  <si>
    <t>SECTION 3 - Individual Choice</t>
  </si>
  <si>
    <t xml:space="preserve">Do individuals receive services and supports in a setting where there is regular (more than once a week) opportunity for contact with people not receiving services?    </t>
  </si>
  <si>
    <r>
      <rPr>
        <b/>
        <i/>
        <u/>
        <sz val="8"/>
        <rFont val="Calibri"/>
        <family val="2"/>
        <scheme val="minor"/>
      </rPr>
      <t>Select One or More</t>
    </r>
    <r>
      <rPr>
        <b/>
        <i/>
        <sz val="8"/>
        <rFont val="Calibri"/>
        <family val="2"/>
        <scheme val="minor"/>
      </rPr>
      <t xml:space="preserve"> - Skill Building Assistance, Supported/Integrated Employment Services, Out-of-Home Non-Vocational and Pre-Vocational Services</t>
    </r>
  </si>
  <si>
    <t xml:space="preserve">Do individuals receive payment if employed, and is payment given directly to individuals? </t>
  </si>
  <si>
    <t xml:space="preserve">Does the setting allow individuals to schedule their work hours or days similar to their peers/co-workers who do not have disabilities? 
</t>
  </si>
  <si>
    <t>If a paid position, do individuals have employee benefits (vacation, medical benefits) similar to co-workers who do not have disabilities and work similar schedules?</t>
  </si>
  <si>
    <r>
      <t xml:space="preserve">Program has a comprehensive set of written Emergency Response Procedures containing clear instructions in response to fire, severe weather, medical emergencies, and emergencies while transporting individuals served, if applicable.  </t>
    </r>
    <r>
      <rPr>
        <i/>
        <sz val="10"/>
        <rFont val="Calibri"/>
        <family val="2"/>
        <scheme val="minor"/>
      </rPr>
      <t>Score for facility-based programs.</t>
    </r>
  </si>
  <si>
    <t>OSHA Blood borne Pathogens standard (29 CFR 1910.1030)</t>
  </si>
  <si>
    <t>HCBS Final Rule
42 CFR 441.300-310</t>
  </si>
  <si>
    <t>Payor Contract requirement: LICENSES, ACCREDITATIONS, AND CERTIFICATIONS; AND, CREDENTIALING AND PRIVILEGING REQUIREMENTS AND QUALIFICATIONS</t>
  </si>
  <si>
    <t>Payor Contract Requirement: HEALTH AND SAFETY OF CUSTOMERS; RECIPIENT RIGHTS AND CONSUMER GRIEVANCE PROCEDURES</t>
  </si>
  <si>
    <t>Payor Contract requirement: Transporting Customers</t>
  </si>
  <si>
    <t>HIPAA (within 30 days of hire, annual updates).</t>
  </si>
  <si>
    <t>First Aid (within 60 days and ongoing as required per the training program - usually every 2 to 3 years. Required if providing Aide or Behavior Technician services as defined in Michigan PIHP/CMHSP Provider Qualifications Per Medicaid Services &amp; HCPCS/CPT Codes.).</t>
  </si>
  <si>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</si>
  <si>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t>Suggested Proofs: Compliance Training Content, Staff interviews, Compliance Reporting posting.</t>
  </si>
  <si>
    <t>2.3A</t>
  </si>
  <si>
    <t xml:space="preserve">If there are no Incident Reports (any IRs, not limited to med errors) to review, do staff know the process for documenting and reporting applicable incidents? </t>
  </si>
  <si>
    <t xml:space="preserve">Containers should be clearly labeled as biohazards, kept in a secure area or container, and sharps are disposed of promptly once the container is full (policy/procedure/staff interview re: process, is the container currently full?). </t>
  </si>
  <si>
    <t xml:space="preserve">Has administrator/licensee provided specific performance improvement to prevent recurrence of the incident for each staff member involved, per the Incident Report? Look for any incident reports to explain irregularities in the MAR. </t>
  </si>
  <si>
    <t xml:space="preserve">Example - dogs &amp; cats should be vaccinated against rabies. </t>
  </si>
  <si>
    <t xml:space="preserve">Same guidance as above. </t>
  </si>
  <si>
    <t>CONSULTATIVE FOR FY23</t>
  </si>
  <si>
    <t xml:space="preserve">Trauma Informed Training within 60 days of hire and annually thereafter. </t>
  </si>
  <si>
    <r>
      <t xml:space="preserve">SECTION 1 - Neighborhood/Setting Exterior </t>
    </r>
    <r>
      <rPr>
        <b/>
        <i/>
        <sz val="10"/>
        <color rgb="FFFF0000"/>
        <rFont val="Calibri"/>
        <family val="2"/>
        <scheme val="minor"/>
      </rPr>
      <t>(Score for facility-based services only)</t>
    </r>
  </si>
  <si>
    <r>
      <t xml:space="preserve">Is the outside of the setting in good condition? </t>
    </r>
    <r>
      <rPr>
        <b/>
        <sz val="9"/>
        <color theme="4"/>
        <rFont val="Calibri"/>
        <family val="2"/>
      </rPr>
      <t>(Guidance: no safety hazards - broken windows, holes, missing siding, broken/missing deck boards, etc.)</t>
    </r>
  </si>
  <si>
    <r>
      <t xml:space="preserve">Are furnishings adequate and in good repair? </t>
    </r>
    <r>
      <rPr>
        <b/>
        <sz val="9"/>
        <color theme="4"/>
        <rFont val="Calibri"/>
        <family val="2"/>
      </rPr>
      <t>(Guidance: can furnishing be used according to their intended purpose or are they missing things like a chair or table leg; are furnishing ripped/falling apart; does the condition of furnishings like flooring create a safety hazard such as tripping)</t>
    </r>
  </si>
  <si>
    <r>
      <t xml:space="preserve">SECTION 2 - Setting Interior </t>
    </r>
    <r>
      <rPr>
        <b/>
        <i/>
        <sz val="10"/>
        <color rgb="FFFF0000"/>
        <rFont val="Calibri"/>
        <family val="2"/>
        <scheme val="minor"/>
      </rPr>
      <t>(score for facility based services only)</t>
    </r>
  </si>
  <si>
    <t xml:space="preserve">Are there restrictions in place (such as locked refrigerators, cabinets, restrictions on food access, etc.) that the member has not consented to? </t>
  </si>
  <si>
    <t>GUIDANCE: SIPs/SILs/SIHs should not be run like a Specialized Residential. They are the member's "private" residence.</t>
  </si>
  <si>
    <r>
      <t xml:space="preserve">SECTION 4 - Type of Setting </t>
    </r>
    <r>
      <rPr>
        <b/>
        <i/>
        <sz val="10"/>
        <color rgb="FFFF0000"/>
        <rFont val="Calibri"/>
        <family val="2"/>
        <scheme val="minor"/>
      </rPr>
      <t xml:space="preserve">(do not score for SIL/SIH/SIPs)    </t>
    </r>
  </si>
  <si>
    <t xml:space="preserve">(Unit based CLS; Skill-building; Respite; Supported Employment; Music Therapy; </t>
  </si>
  <si>
    <t xml:space="preserve">May be an Annual Performance Evaluation document, may be other documentation that shows a pattern of performance feedback. </t>
  </si>
  <si>
    <t>If reviewer observes significant findings on a driving record, discussion with provider about "driver of last resort" or recommending checking with insurance company. Reviewer checking to see if valid license and verification exist. Provider decision if the person is SAFE to transport. Is ther something in the provider's P&amp;Ps with standards around this?</t>
  </si>
  <si>
    <t xml:space="preserve">Reviewer should ensure review of an applicable staff record to make sure someone is trained on G&amp;A if an applicable staff is not included in the staff sample. </t>
  </si>
  <si>
    <t>MDHHS Master Contract Section (1)(B)(3)(k)</t>
  </si>
  <si>
    <t>42 CFR 438.400-424
MDHHS Master Contract Section (1)(B)(3)(k)</t>
  </si>
  <si>
    <t>MDHHS Master Contract Section (1)(B)(3)(k)
42 CFR 438.206</t>
  </si>
  <si>
    <t>MIOSHA R 325.70016
Medicaid Provider Manual 14.5</t>
  </si>
  <si>
    <t>MCL 330.1755(5)(f)
Medicaid Provider Manual</t>
  </si>
  <si>
    <t>MDHHS BHDDA Technical Requirement for Behavior Treatment Plans 
R 330.1806</t>
  </si>
  <si>
    <t>42 CFR 438.400-424
Medicaid Provider Manual</t>
  </si>
  <si>
    <t>42 CFR 438.400-424
Medicaid Provider Manual, BH/IDDSS Section 5.8</t>
  </si>
  <si>
    <t xml:space="preserve">https://www.improvingmipractices.org/ </t>
  </si>
  <si>
    <r>
      <t xml:space="preserve">Can individuals close and lock the bathroom door? </t>
    </r>
    <r>
      <rPr>
        <b/>
        <sz val="9"/>
        <color theme="4"/>
        <rFont val="Calibri"/>
        <family val="2"/>
      </rPr>
      <t>(Not applicable to SIL/SIP)</t>
    </r>
  </si>
  <si>
    <t xml:space="preserve">Name  </t>
  </si>
  <si>
    <t>Trauma informed care within 60 days of hire &amp; annually thereafter</t>
  </si>
  <si>
    <t>MDHHS approved Clubhouse-specific training (within 6 months of hire and annually thereafter for Clubhouse staff).</t>
  </si>
  <si>
    <r>
      <rPr>
        <sz val="12"/>
        <rFont val="Calibri"/>
        <family val="2"/>
        <scheme val="minor"/>
      </rPr>
      <t>MDHHS approved CPR training (within 60 days as necessary for job duties; ongoing as required per the training program - usually every 2 to 3 years).</t>
    </r>
    <r>
      <rPr>
        <sz val="12"/>
        <color rgb="FFFF0000"/>
        <rFont val="Calibri"/>
        <family val="2"/>
        <scheme val="minor"/>
      </rPr>
      <t xml:space="preserve"> </t>
    </r>
  </si>
  <si>
    <t>Written Emergency Response Procedures</t>
  </si>
  <si>
    <t xml:space="preserve">Pets - if an agency has a pet or therapy animal on the premises, vaccination records should be available for review, if applicable.  </t>
  </si>
  <si>
    <r>
      <t xml:space="preserve">Emergency evacuation maps/routes are displayed in prominent locations at the facility. </t>
    </r>
    <r>
      <rPr>
        <i/>
        <sz val="10"/>
        <color rgb="FF00B0F0"/>
        <rFont val="Calibri"/>
        <family val="2"/>
        <scheme val="minor"/>
      </rPr>
      <t xml:space="preserve">Score for facility-based programs. </t>
    </r>
  </si>
  <si>
    <t>Policy or Procedures</t>
  </si>
  <si>
    <t>Code of Conduct</t>
  </si>
  <si>
    <r>
      <rPr>
        <b/>
        <sz val="9"/>
        <rFont val="Calibri"/>
        <family val="2"/>
        <scheme val="minor"/>
      </rPr>
      <t xml:space="preserve">Supporting Evidence: </t>
    </r>
    <r>
      <rPr>
        <sz val="9"/>
        <rFont val="Calibri"/>
        <family val="2"/>
        <scheme val="minor"/>
      </rPr>
      <t xml:space="preserve">The review team will verify by a review of staff personnel files that monitoring for exclusion from federal and State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 for OIG screening).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</si>
  <si>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t xml:space="preserve">Non-Aversive Techniques for Prevention and Treatment of Challenging Behavior (within 30 days of hire &amp; annual updates, if working with individuals with challenging behavior) </t>
  </si>
  <si>
    <t xml:space="preserve">45 CFR 164.530(b)(1)
MDHHS Master Contract Section (1)(Q)(9); 
</t>
  </si>
  <si>
    <t>Office of Civil Rights Policy Guidance on the Title VI Prohibition Against Discrimination
MDHHS Master Contract Section (1)(B)(3)(k)
42 CFR 438.206</t>
  </si>
  <si>
    <t>45 CFR 164.308(a)(5)(i)
45 CFR 164.530(b)(1)
Deficit Reduction Act</t>
  </si>
  <si>
    <t>MDHHS Trauma Policy
SWMBH 2.15A</t>
  </si>
  <si>
    <t>A provider shall ensure that medication errors, missed medications, refusals and/or adverse drug reactions are immediately and properly reported and documented in Incident Reports.</t>
  </si>
  <si>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</si>
  <si>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SECTION 4 - TRAINING  </t>
    </r>
    <r>
      <rPr>
        <b/>
        <i/>
        <sz val="9"/>
        <rFont val="Calibri"/>
        <family val="2"/>
        <scheme val="minor"/>
      </rPr>
      <t xml:space="preserve">Guidance: Review that last 365 days; If a new hire, verify "within X days of hire" requirements; if NOT a new hire, check annual. </t>
    </r>
    <r>
      <rPr>
        <b/>
        <sz val="9"/>
        <rFont val="Calibri"/>
        <family val="2"/>
        <scheme val="minor"/>
      </rPr>
      <t xml:space="preserve">
</t>
    </r>
  </si>
  <si>
    <t xml:space="preserve">Exclusion screening results (review date); applicable policies/procedures if provider has any. </t>
  </si>
  <si>
    <r>
      <t>Criminal Background Checks: there is evidence that provider conducts verification of criminal background checks prior to hire using the verification protocol required by SWMBH policy 2.16;  and subsequent verification of criminal back ground checks of current employees will occurs</t>
    </r>
    <r>
      <rPr>
        <sz val="12"/>
        <color rgb="FFFF0000"/>
        <rFont val="Calibri"/>
        <family val="2"/>
        <scheme val="minor"/>
      </rPr>
      <t xml:space="preserve"> every other year after the initial check (if the individual employee is not fingerprinted and enrolled in the Michigan Workforce Background Check system).</t>
    </r>
    <r>
      <rPr>
        <sz val="12"/>
        <rFont val="Calibri"/>
        <family val="2"/>
        <scheme val="minor"/>
      </rPr>
      <t xml:space="preserve">
If an employee is working or has been working with a criminal history exclusion, SWMBH compliance department will be contacted for consultation.</t>
    </r>
  </si>
  <si>
    <t>Criminal Background Checks: there is evidence that provider conducts verification of criminal background checks prior to hire using the verification protocol required by SWMBH policy 2.16;  and subsequent verification of criminal back ground checks of current employees will occur every other year after the initial check. 
If an employee is working or has been working with a criminal history exclusion, SWMBH compliance department will be contacted for consultation.</t>
  </si>
  <si>
    <r>
      <t xml:space="preserve">Criminal Background Checks: there is evidence that provider conducts verification of criminal background checks prior to hire using the verification protocol required by SWMBH policy 2.16;  and subsequent verification of criminal back ground checks of current employees will occur </t>
    </r>
    <r>
      <rPr>
        <sz val="9"/>
        <color rgb="FFFF0000"/>
        <rFont val="Calibri"/>
        <family val="2"/>
        <scheme val="minor"/>
      </rPr>
      <t>every other year after the initial check (unless the employee is fingerprinted and enrolled in the Michigan Workforce Background Check System).</t>
    </r>
  </si>
  <si>
    <r>
      <t xml:space="preserve">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t>
    </r>
    <r>
      <rPr>
        <sz val="12"/>
        <color rgb="FFFF0000"/>
        <rFont val="Calibri"/>
        <family val="2"/>
        <scheme val="minor"/>
      </rPr>
      <t>3. System for Award Managment (SAM) (https://sam.gov)</t>
    </r>
  </si>
  <si>
    <t>Monitoring for Exclusion from Participation in Federal Healthcare Programs. Each employee is to be run through the OIG exclusions database, State of Michigan exclusion databases and the System for Award Management prior to hire and at least annually thereafter.</t>
  </si>
  <si>
    <t>Monitoring for Exclusion from Participation in Federal Healthcare Programs. Each employee is to be run through OIG, SAM, and State of Michigan exclusion databases prior to hire and at least annually thereafter.</t>
  </si>
  <si>
    <r>
      <t xml:space="preserve">AFC Licensing Rules R400.14312 (SGH); R400-1418 (FH)
</t>
    </r>
    <r>
      <rPr>
        <sz val="7"/>
        <color rgb="FFFF0000"/>
        <rFont val="Calibri"/>
        <family val="2"/>
        <scheme val="minor"/>
      </rPr>
      <t>MI Admin Code 330.7158(5)</t>
    </r>
  </si>
  <si>
    <r>
      <t xml:space="preserve">MDHHS Master Contract Section (1)(R)(10)€
</t>
    </r>
    <r>
      <rPr>
        <sz val="11"/>
        <color rgb="FFFF0000"/>
        <rFont val="Calibri"/>
        <family val="2"/>
        <scheme val="minor"/>
      </rPr>
      <t>MDHHS Master Contract - Federal Provisions Addendum, Paragraph 7</t>
    </r>
    <r>
      <rPr>
        <sz val="11"/>
        <rFont val="Calibri"/>
        <family val="2"/>
        <scheme val="minor"/>
      </rPr>
      <t xml:space="preserve">
PIHP Policy 10.13; 42 CFR 438.602</t>
    </r>
  </si>
  <si>
    <t>SKIP IF NO MEDICATIONS ARE ADMINISTERED DURING PROGRAM; if provider answers "yes" then also score the Med Admin Training section</t>
  </si>
  <si>
    <t xml:space="preserve">Regional agreement that all staff providing direct services individually should be trained in MANDT day #1, unless training is needed to implement an approved BTP - then full 2 day training required. If more than one staff providing direct services together, at least one staff must be trained unless needed to implement at BTP.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</si>
</sst>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8"/>
      <name val="Calibri"/>
      <family val="2"/>
      <scheme val="minor"/>
    </font>
    <font>
      <sz val="10"/>
      <name val="Calibri"/>
      <family val="2"/>
      <scheme val="minor"/>
    </font>
    <font>
      <b/>
      <sz val="8"/>
      <name val="Calibri"/>
      <family val="2"/>
      <scheme val="minor"/>
    </font>
    <font>
      <b/>
      <i/>
      <sz val="8"/>
      <name val="Calibri"/>
      <family val="2"/>
      <scheme val="minor"/>
    </font>
    <font>
      <sz val="9"/>
      <name val="Calibri"/>
      <family val="2"/>
      <scheme val="minor"/>
    </font>
    <font>
      <i/>
      <sz val="8"/>
      <name val="Calibri"/>
      <family val="2"/>
      <scheme val="minor"/>
    </font>
    <font>
      <b/>
      <i/>
      <sz val="9"/>
      <name val="Calibri"/>
      <family val="2"/>
      <scheme val="minor"/>
    </font>
    <font>
      <i/>
      <sz val="9"/>
      <name val="Calibri"/>
      <family val="2"/>
      <scheme val="minor"/>
    </font>
    <font>
      <b/>
      <sz val="7"/>
      <name val="Calibri"/>
      <family val="2"/>
      <scheme val="minor"/>
    </font>
    <font>
      <b/>
      <i/>
      <sz val="7"/>
      <name val="Calibri"/>
      <family val="2"/>
      <scheme val="minor"/>
    </font>
    <font>
      <sz val="11"/>
      <name val="Calibri"/>
      <family val="2"/>
      <scheme val="minor"/>
    </font>
    <font>
      <b/>
      <sz val="10"/>
      <name val="Calibri"/>
      <family val="2"/>
      <scheme val="minor"/>
    </font>
    <font>
      <b/>
      <i/>
      <sz val="10"/>
      <name val="Calibri"/>
      <family val="2"/>
      <scheme val="minor"/>
    </font>
    <font>
      <i/>
      <sz val="7"/>
      <name val="Calibri"/>
      <family val="2"/>
      <scheme val="minor"/>
    </font>
    <font>
      <b/>
      <sz val="9"/>
      <name val="Calibri"/>
      <family val="2"/>
      <scheme val="minor"/>
    </font>
    <font>
      <b/>
      <sz val="11"/>
      <name val="Calibri"/>
      <family val="2"/>
      <scheme val="minor"/>
    </font>
    <font>
      <b/>
      <sz val="12"/>
      <name val="Calibri"/>
      <family val="2"/>
      <scheme val="minor"/>
    </font>
    <font>
      <strike/>
      <sz val="9"/>
      <name val="Calibri"/>
      <family val="2"/>
      <scheme val="minor"/>
    </font>
    <font>
      <b/>
      <i/>
      <u/>
      <sz val="14"/>
      <name val="Calibri"/>
      <family val="2"/>
      <scheme val="minor"/>
    </font>
    <font>
      <b/>
      <i/>
      <u/>
      <sz val="8"/>
      <name val="Calibri"/>
      <family val="2"/>
      <scheme val="minor"/>
    </font>
    <font>
      <i/>
      <sz val="10"/>
      <name val="Calibri"/>
      <family val="2"/>
      <scheme val="minor"/>
    </font>
    <font>
      <b/>
      <sz val="14"/>
      <name val="Calibri"/>
      <family val="2"/>
      <scheme val="minor"/>
    </font>
    <font>
      <b/>
      <i/>
      <sz val="14"/>
      <name val="Calibri"/>
      <family val="2"/>
      <scheme val="minor"/>
    </font>
    <font>
      <sz val="12"/>
      <name val="Calibri"/>
      <family val="2"/>
      <scheme val="minor"/>
    </font>
    <font>
      <b/>
      <sz val="18"/>
      <name val="Calibri"/>
      <family val="2"/>
      <scheme val="minor"/>
    </font>
    <font>
      <b/>
      <i/>
      <sz val="18"/>
      <color rgb="FFFF0000"/>
      <name val="Calibri"/>
      <family val="2"/>
      <scheme val="minor"/>
    </font>
    <font>
      <sz val="12"/>
      <color rgb="FFFF0000"/>
      <name val="Calibri"/>
      <family val="2"/>
      <scheme val="minor"/>
    </font>
    <font>
      <b/>
      <sz val="8"/>
      <color rgb="FFFF0000"/>
      <name val="Calibri"/>
      <family val="2"/>
      <scheme val="minor"/>
    </font>
    <font>
      <b/>
      <sz val="12"/>
      <color rgb="FFFF0000"/>
      <name val="Calibri"/>
      <family val="2"/>
      <scheme val="minor"/>
    </font>
    <font>
      <b/>
      <sz val="11"/>
      <color rgb="FF00B0F0"/>
      <name val="Calibri"/>
      <family val="2"/>
      <scheme val="minor"/>
    </font>
    <font>
      <sz val="9"/>
      <color rgb="FF00B0F0"/>
      <name val="Calibri"/>
      <family val="2"/>
      <scheme val="minor"/>
    </font>
    <font>
      <sz val="10"/>
      <color rgb="FF00B0F0"/>
      <name val="Calibri"/>
      <family val="2"/>
      <scheme val="minor"/>
    </font>
    <font>
      <sz val="9"/>
      <color rgb="FFFF0000"/>
      <name val="Calibri"/>
      <family val="2"/>
      <scheme val="minor"/>
    </font>
    <font>
      <b/>
      <i/>
      <sz val="10"/>
      <color rgb="FFFF0000"/>
      <name val="Calibri"/>
      <family val="2"/>
      <scheme val="minor"/>
    </font>
    <font>
      <b/>
      <sz val="9"/>
      <color theme="4"/>
      <name val="Calibri"/>
      <family val="2"/>
    </font>
    <font>
      <u/>
      <sz val="11"/>
      <color theme="10"/>
      <name val="Calibri"/>
      <family val="2"/>
    </font>
    <font>
      <sz val="11"/>
      <name val="Calibri"/>
      <family val="2"/>
    </font>
    <font>
      <i/>
      <sz val="10"/>
      <color rgb="FF00B0F0"/>
      <name val="Calibri"/>
      <family val="2"/>
      <scheme val="minor"/>
    </font>
    <font>
      <sz val="11"/>
      <color rgb="FFFF0000"/>
      <name val="Calibri"/>
      <family val="2"/>
      <scheme val="minor"/>
    </font>
    <font>
      <sz val="7"/>
      <name val="Calibri"/>
      <family val="2"/>
      <scheme val="minor"/>
    </font>
    <font>
      <sz val="7"/>
      <color rgb="FFFF000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3" tint="0.7999511703848384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5">
    <xf numFmtId="0" fontId="0" fillId="0" borderId="0">
      <alignment vertical="top"/>
    </xf>
    <xf numFmtId="0" fontId="3" fillId="0" borderId="0"/>
    <xf numFmtId="0" fontId="2" fillId="0" borderId="0"/>
    <xf numFmtId="0" fontId="1" fillId="0" borderId="0"/>
    <xf numFmtId="0" fontId="40" fillId="0" borderId="0" applyNumberFormat="0" applyFill="0" applyBorder="0" applyAlignment="0" applyProtection="0">
      <alignment vertical="top"/>
    </xf>
  </cellStyleXfs>
  <cellXfs count="262">
    <xf numFmtId="0" fontId="0" fillId="0" borderId="0" xfId="0" applyAlignment="1"/>
    <xf numFmtId="0" fontId="5" fillId="0" borderId="1" xfId="0" applyFont="1" applyBorder="1" applyAlignment="1">
      <alignment horizontal="left" vertical="center" wrapText="1"/>
    </xf>
    <xf numFmtId="0" fontId="6" fillId="0" borderId="1" xfId="0" applyFont="1" applyBorder="1" applyAlignment="1">
      <alignment vertical="top" wrapText="1"/>
    </xf>
    <xf numFmtId="0" fontId="6" fillId="0" borderId="4" xfId="0" applyFont="1" applyBorder="1" applyAlignment="1">
      <alignment vertical="top" wrapText="1"/>
    </xf>
    <xf numFmtId="0" fontId="8" fillId="6" borderId="3" xfId="0" applyFont="1" applyFill="1" applyBorder="1" applyAlignment="1" applyProtection="1">
      <alignment horizontal="left"/>
      <protection locked="0"/>
    </xf>
    <xf numFmtId="0" fontId="9" fillId="0" borderId="0" xfId="0" applyFont="1" applyAlignment="1">
      <alignment horizontal="center" vertical="center"/>
    </xf>
    <xf numFmtId="0" fontId="9" fillId="0" borderId="0" xfId="0" applyFont="1">
      <alignment vertical="top"/>
    </xf>
    <xf numFmtId="0" fontId="8" fillId="6" borderId="1" xfId="0" applyFont="1" applyFill="1" applyBorder="1" applyAlignment="1" applyProtection="1">
      <alignment horizontal="left"/>
      <protection locked="0"/>
    </xf>
    <xf numFmtId="0" fontId="8" fillId="6" borderId="3" xfId="0" applyFont="1" applyFill="1" applyBorder="1" applyAlignment="1" applyProtection="1">
      <protection locked="0"/>
    </xf>
    <xf numFmtId="0" fontId="11" fillId="0" borderId="0" xfId="0" applyFont="1" applyAlignment="1" applyProtection="1">
      <alignment horizontal="center" vertical="center"/>
      <protection locked="0"/>
    </xf>
    <xf numFmtId="0" fontId="12" fillId="0" borderId="0" xfId="0" applyFont="1" applyAlignment="1">
      <alignment vertical="top" wrapText="1"/>
    </xf>
    <xf numFmtId="0" fontId="5" fillId="0" borderId="0" xfId="0" applyFont="1" applyAlignment="1">
      <alignment horizontal="left" vertical="center"/>
    </xf>
    <xf numFmtId="0" fontId="5" fillId="0" borderId="0" xfId="0" applyFont="1">
      <alignment vertical="top"/>
    </xf>
    <xf numFmtId="0" fontId="9" fillId="0" borderId="0" xfId="0" applyFont="1" applyAlignment="1">
      <alignment horizontal="left" wrapText="1"/>
    </xf>
    <xf numFmtId="0" fontId="5" fillId="0" borderId="0" xfId="0" applyFont="1" applyAlignment="1">
      <alignment vertical="center" wrapText="1"/>
    </xf>
    <xf numFmtId="0" fontId="5" fillId="0" borderId="0" xfId="0" applyFont="1" applyAlignment="1">
      <alignment wrapText="1"/>
    </xf>
    <xf numFmtId="0" fontId="13" fillId="0" borderId="0" xfId="0" applyFont="1" applyAlignment="1">
      <alignment horizontal="center" vertical="center" wrapText="1"/>
    </xf>
    <xf numFmtId="0" fontId="14" fillId="0" borderId="0" xfId="0" applyFont="1" applyAlignment="1">
      <alignment horizontal="center" wrapText="1"/>
    </xf>
    <xf numFmtId="0" fontId="13" fillId="0" borderId="0" xfId="0" applyFont="1" applyAlignment="1">
      <alignment horizontal="center" wrapText="1"/>
    </xf>
    <xf numFmtId="0" fontId="15" fillId="0" borderId="0" xfId="0" applyFont="1" applyAlignment="1"/>
    <xf numFmtId="0" fontId="15" fillId="0" borderId="0" xfId="0" applyFont="1">
      <alignment vertical="top"/>
    </xf>
    <xf numFmtId="0" fontId="16" fillId="10" borderId="1" xfId="0" applyFont="1" applyFill="1" applyBorder="1" applyAlignment="1">
      <alignment vertical="center"/>
    </xf>
    <xf numFmtId="0" fontId="7" fillId="10" borderId="1" xfId="0" applyFont="1" applyFill="1" applyBorder="1" applyAlignment="1">
      <alignment vertical="center"/>
    </xf>
    <xf numFmtId="0" fontId="6" fillId="10" borderId="1" xfId="0" applyFont="1" applyFill="1" applyBorder="1" applyAlignment="1">
      <alignment horizontal="left" vertical="center" wrapText="1"/>
    </xf>
    <xf numFmtId="0" fontId="16" fillId="10" borderId="1" xfId="0" applyFont="1" applyFill="1" applyBorder="1" applyAlignment="1">
      <alignment horizontal="center" vertical="center"/>
    </xf>
    <xf numFmtId="0" fontId="17" fillId="10" borderId="1" xfId="0" applyFont="1" applyFill="1" applyBorder="1" applyAlignment="1">
      <alignment vertical="center"/>
    </xf>
    <xf numFmtId="0" fontId="16" fillId="10" borderId="1" xfId="0" applyFont="1" applyFill="1" applyBorder="1" applyAlignment="1">
      <alignment vertical="center" wrapText="1"/>
    </xf>
    <xf numFmtId="0" fontId="15" fillId="2" borderId="0" xfId="0" applyFont="1" applyFill="1">
      <alignment vertical="top"/>
    </xf>
    <xf numFmtId="0" fontId="9" fillId="0" borderId="2" xfId="0" applyFont="1" applyBorder="1">
      <alignment vertical="top"/>
    </xf>
    <xf numFmtId="0" fontId="15" fillId="0" borderId="5" xfId="0" applyFont="1" applyBorder="1" applyAlignment="1">
      <alignment horizontal="center" vertical="center"/>
    </xf>
    <xf numFmtId="0" fontId="15" fillId="9" borderId="5" xfId="0" applyFont="1" applyFill="1" applyBorder="1" applyAlignment="1" applyProtection="1">
      <alignment horizontal="center" vertical="center"/>
      <protection locked="0"/>
    </xf>
    <xf numFmtId="0" fontId="18" fillId="0" borderId="1" xfId="0" applyFont="1" applyBorder="1" applyAlignment="1">
      <alignment horizontal="left" vertical="top" wrapText="1"/>
    </xf>
    <xf numFmtId="0" fontId="7" fillId="6" borderId="5" xfId="0" applyFont="1" applyFill="1" applyBorder="1" applyAlignment="1">
      <alignment horizontal="center" vertical="top" wrapText="1"/>
    </xf>
    <xf numFmtId="0" fontId="7" fillId="6" borderId="4" xfId="0" applyFont="1" applyFill="1" applyBorder="1" applyAlignment="1">
      <alignment horizontal="center" vertical="top"/>
    </xf>
    <xf numFmtId="0" fontId="19" fillId="0" borderId="0" xfId="0" applyFont="1">
      <alignment vertical="top"/>
    </xf>
    <xf numFmtId="0" fontId="7" fillId="0" borderId="6" xfId="0" applyFont="1" applyBorder="1" applyAlignment="1">
      <alignment vertical="center" wrapText="1"/>
    </xf>
    <xf numFmtId="0" fontId="7" fillId="0" borderId="6" xfId="0" applyFont="1" applyBorder="1" applyAlignment="1">
      <alignment horizontal="right" vertical="center" wrapText="1"/>
    </xf>
    <xf numFmtId="0" fontId="19" fillId="0" borderId="6" xfId="0" applyFont="1" applyBorder="1" applyAlignment="1">
      <alignment horizontal="center" vertical="center"/>
    </xf>
    <xf numFmtId="0" fontId="7" fillId="0" borderId="6" xfId="0" applyFont="1" applyBorder="1" applyAlignment="1">
      <alignment horizontal="right" vertical="top" wrapText="1"/>
    </xf>
    <xf numFmtId="164" fontId="8" fillId="0" borderId="6" xfId="0" applyNumberFormat="1" applyFont="1" applyBorder="1" applyAlignment="1">
      <alignment horizontal="center" vertical="center" wrapText="1"/>
    </xf>
    <xf numFmtId="0" fontId="7" fillId="0" borderId="6" xfId="0" applyFont="1" applyBorder="1" applyAlignment="1">
      <alignment horizontal="center" vertical="top"/>
    </xf>
    <xf numFmtId="0" fontId="20" fillId="0" borderId="0" xfId="0" applyFont="1">
      <alignment vertical="top"/>
    </xf>
    <xf numFmtId="0" fontId="19" fillId="7" borderId="1" xfId="0" applyFont="1" applyFill="1" applyBorder="1" applyAlignment="1">
      <alignment vertical="center"/>
    </xf>
    <xf numFmtId="0" fontId="5" fillId="7" borderId="1" xfId="0" applyFont="1" applyFill="1" applyBorder="1" applyAlignment="1">
      <alignment vertical="center"/>
    </xf>
    <xf numFmtId="0" fontId="7" fillId="7" borderId="1" xfId="0" applyFont="1" applyFill="1" applyBorder="1">
      <alignment vertical="top"/>
    </xf>
    <xf numFmtId="0" fontId="7" fillId="7" borderId="1" xfId="0" applyFont="1" applyFill="1" applyBorder="1" applyAlignment="1">
      <alignment horizontal="center" vertical="center"/>
    </xf>
    <xf numFmtId="0" fontId="8" fillId="7" borderId="1" xfId="0" applyFont="1" applyFill="1" applyBorder="1">
      <alignment vertical="top"/>
    </xf>
    <xf numFmtId="0" fontId="7" fillId="7" borderId="1" xfId="0" applyFont="1" applyFill="1" applyBorder="1" applyAlignment="1">
      <alignment vertical="top" wrapText="1"/>
    </xf>
    <xf numFmtId="0" fontId="9" fillId="0" borderId="9" xfId="0" applyFont="1" applyBorder="1">
      <alignment vertical="top"/>
    </xf>
    <xf numFmtId="0" fontId="5" fillId="0" borderId="3" xfId="0" applyFont="1" applyBorder="1" applyAlignment="1">
      <alignment horizontal="left" vertical="center" wrapText="1"/>
    </xf>
    <xf numFmtId="0" fontId="6" fillId="0" borderId="3" xfId="0" applyFont="1" applyBorder="1" applyAlignment="1">
      <alignment vertical="top" wrapText="1"/>
    </xf>
    <xf numFmtId="0" fontId="7" fillId="6" borderId="8" xfId="0" applyFont="1" applyFill="1" applyBorder="1" applyAlignment="1">
      <alignment horizontal="center" vertical="top" wrapText="1"/>
    </xf>
    <xf numFmtId="0" fontId="9" fillId="0" borderId="9" xfId="0" applyFont="1" applyBorder="1" applyAlignment="1">
      <alignment vertical="top" wrapText="1"/>
    </xf>
    <xf numFmtId="0" fontId="7" fillId="0" borderId="1" xfId="0" applyFont="1" applyBorder="1" applyAlignment="1">
      <alignment vertical="center" wrapText="1"/>
    </xf>
    <xf numFmtId="0" fontId="7" fillId="0" borderId="1" xfId="0" applyFont="1" applyBorder="1" applyAlignment="1">
      <alignment horizontal="right" vertical="center" wrapText="1"/>
    </xf>
    <xf numFmtId="0" fontId="19"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0" fontId="7" fillId="0" borderId="1" xfId="0" applyFont="1" applyBorder="1" applyAlignment="1">
      <alignment horizontal="center" vertical="top"/>
    </xf>
    <xf numFmtId="0" fontId="9" fillId="0" borderId="2" xfId="0" applyFont="1" applyBorder="1" applyAlignment="1">
      <alignment vertical="top" wrapText="1"/>
    </xf>
    <xf numFmtId="0" fontId="6" fillId="0" borderId="0" xfId="0" applyFont="1">
      <alignment vertical="top"/>
    </xf>
    <xf numFmtId="0" fontId="18" fillId="0" borderId="5" xfId="0" applyFont="1" applyBorder="1" applyAlignment="1">
      <alignment horizontal="left" vertical="top" wrapText="1"/>
    </xf>
    <xf numFmtId="0" fontId="9" fillId="0" borderId="1" xfId="0" applyFont="1" applyBorder="1" applyAlignment="1">
      <alignment vertical="top" wrapText="1"/>
    </xf>
    <xf numFmtId="0" fontId="19" fillId="0" borderId="1" xfId="0" applyFont="1" applyBorder="1">
      <alignment vertical="top"/>
    </xf>
    <xf numFmtId="0" fontId="5" fillId="0" borderId="0" xfId="0" applyFont="1" applyAlignment="1">
      <alignment vertical="top" wrapText="1"/>
    </xf>
    <xf numFmtId="0" fontId="19" fillId="7" borderId="6" xfId="0" applyFont="1" applyFill="1" applyBorder="1" applyAlignment="1">
      <alignment vertical="center"/>
    </xf>
    <xf numFmtId="0" fontId="5" fillId="7" borderId="6" xfId="0" applyFont="1" applyFill="1" applyBorder="1" applyAlignment="1">
      <alignment vertical="center"/>
    </xf>
    <xf numFmtId="0" fontId="7" fillId="7" borderId="6" xfId="0" applyFont="1" applyFill="1" applyBorder="1">
      <alignment vertical="top"/>
    </xf>
    <xf numFmtId="0" fontId="7" fillId="7" borderId="6" xfId="0" applyFont="1" applyFill="1" applyBorder="1" applyAlignment="1">
      <alignment horizontal="center" vertical="center"/>
    </xf>
    <xf numFmtId="0" fontId="7" fillId="7" borderId="6" xfId="0" applyFont="1" applyFill="1" applyBorder="1" applyAlignment="1">
      <alignment vertical="top" wrapText="1"/>
    </xf>
    <xf numFmtId="0" fontId="6" fillId="0" borderId="1" xfId="0" applyFont="1" applyBorder="1" applyAlignment="1">
      <alignment horizontal="left" vertical="center" wrapText="1"/>
    </xf>
    <xf numFmtId="0" fontId="6" fillId="0" borderId="6" xfId="0" applyFont="1" applyBorder="1" applyAlignment="1">
      <alignment vertical="top" wrapText="1"/>
    </xf>
    <xf numFmtId="0" fontId="7" fillId="0" borderId="3" xfId="0" applyFont="1" applyBorder="1" applyAlignment="1">
      <alignment vertical="center" wrapText="1"/>
    </xf>
    <xf numFmtId="0" fontId="19" fillId="7" borderId="2" xfId="0" applyFont="1" applyFill="1" applyBorder="1" applyAlignment="1">
      <alignment vertical="center"/>
    </xf>
    <xf numFmtId="0" fontId="20" fillId="2" borderId="0" xfId="0" applyFont="1" applyFill="1" applyAlignment="1">
      <alignment vertical="top" wrapText="1"/>
    </xf>
    <xf numFmtId="165" fontId="5" fillId="0" borderId="1" xfId="0" applyNumberFormat="1" applyFont="1" applyBorder="1" applyAlignment="1">
      <alignment horizontal="left" vertical="center" wrapText="1"/>
    </xf>
    <xf numFmtId="0" fontId="6" fillId="0" borderId="4" xfId="1" applyFont="1" applyBorder="1" applyAlignment="1">
      <alignment vertical="top" wrapText="1"/>
    </xf>
    <xf numFmtId="0" fontId="7" fillId="0" borderId="0" xfId="0" applyFont="1" applyAlignment="1">
      <alignment vertical="center" wrapText="1"/>
    </xf>
    <xf numFmtId="164" fontId="8" fillId="0" borderId="0" xfId="0" applyNumberFormat="1" applyFont="1" applyAlignment="1">
      <alignment horizontal="center" vertical="center" wrapText="1"/>
    </xf>
    <xf numFmtId="0" fontId="7" fillId="0" borderId="0" xfId="0" applyFont="1" applyAlignment="1">
      <alignment horizontal="center" vertical="top"/>
    </xf>
    <xf numFmtId="0" fontId="19" fillId="10" borderId="2"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5" fillId="0" borderId="0" xfId="0" applyFont="1" applyAlignment="1">
      <alignment vertical="top" wrapText="1"/>
    </xf>
    <xf numFmtId="0" fontId="15" fillId="5" borderId="0" xfId="0" applyFont="1" applyFill="1">
      <alignment vertical="top"/>
    </xf>
    <xf numFmtId="0" fontId="5" fillId="0" borderId="0" xfId="0" applyFont="1" applyAlignment="1">
      <alignment vertical="center"/>
    </xf>
    <xf numFmtId="0" fontId="19" fillId="0" borderId="13" xfId="0" applyFont="1" applyBorder="1" applyAlignment="1">
      <alignment horizontal="right"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9" fillId="0" borderId="13" xfId="0" applyFont="1" applyBorder="1" applyAlignment="1">
      <alignment horizontal="right" vertical="center" wrapText="1"/>
    </xf>
    <xf numFmtId="164" fontId="19" fillId="0" borderId="10" xfId="0" applyNumberFormat="1" applyFont="1" applyBorder="1" applyAlignment="1">
      <alignment horizontal="center" vertical="center"/>
    </xf>
    <xf numFmtId="0" fontId="9" fillId="0" borderId="13" xfId="0" applyFont="1" applyBorder="1" applyAlignment="1">
      <alignment horizontal="right" vertical="center"/>
    </xf>
    <xf numFmtId="164" fontId="9" fillId="0" borderId="10" xfId="0" applyNumberFormat="1" applyFont="1" applyBorder="1" applyAlignment="1">
      <alignment horizontal="center" vertical="center"/>
    </xf>
    <xf numFmtId="0" fontId="9" fillId="0" borderId="0" xfId="0" applyFont="1" applyAlignment="1">
      <alignment horizontal="center" vertical="center" wrapText="1"/>
    </xf>
    <xf numFmtId="0" fontId="11" fillId="8" borderId="9" xfId="0" applyFont="1" applyFill="1" applyBorder="1" applyAlignment="1">
      <alignment vertical="center"/>
    </xf>
    <xf numFmtId="0" fontId="11" fillId="8" borderId="3" xfId="0" applyFont="1" applyFill="1" applyBorder="1" applyAlignment="1">
      <alignment horizontal="center" vertical="center"/>
    </xf>
    <xf numFmtId="164" fontId="11" fillId="8" borderId="8" xfId="0" applyNumberFormat="1"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15" fillId="0" borderId="0" xfId="0" applyFont="1" applyAlignment="1">
      <alignment horizontal="center" vertical="center"/>
    </xf>
    <xf numFmtId="0" fontId="18" fillId="0" borderId="0" xfId="0" applyFont="1">
      <alignment vertical="top"/>
    </xf>
    <xf numFmtId="0" fontId="15" fillId="4" borderId="0" xfId="0" applyFont="1" applyFill="1" applyAlignment="1">
      <alignment vertical="top" wrapText="1"/>
    </xf>
    <xf numFmtId="0" fontId="19" fillId="0" borderId="5" xfId="0" applyFont="1" applyBorder="1" applyAlignment="1">
      <alignment horizontal="left" vertical="top" wrapText="1"/>
    </xf>
    <xf numFmtId="0" fontId="19" fillId="2" borderId="0" xfId="0" applyFont="1" applyFill="1">
      <alignment vertical="top"/>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 xfId="0" applyFont="1" applyBorder="1" applyAlignment="1">
      <alignment horizontal="left" vertical="center" wrapText="1"/>
    </xf>
    <xf numFmtId="0" fontId="19" fillId="0" borderId="1" xfId="0" applyFont="1" applyBorder="1" applyAlignment="1">
      <alignment vertical="center" wrapText="1"/>
    </xf>
    <xf numFmtId="0" fontId="9" fillId="0" borderId="4" xfId="1" applyFont="1" applyBorder="1" applyAlignment="1">
      <alignment vertical="top" wrapText="1"/>
    </xf>
    <xf numFmtId="0" fontId="15" fillId="4" borderId="0" xfId="0" applyFont="1" applyFill="1">
      <alignment vertical="top"/>
    </xf>
    <xf numFmtId="0" fontId="9"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9" fillId="0" borderId="0" xfId="0" applyFont="1" applyAlignment="1"/>
    <xf numFmtId="0" fontId="19" fillId="10" borderId="1" xfId="0" applyFont="1" applyFill="1" applyBorder="1" applyAlignment="1">
      <alignment vertical="center"/>
    </xf>
    <xf numFmtId="0" fontId="19" fillId="10" borderId="6" xfId="0" applyFont="1" applyFill="1" applyBorder="1" applyAlignment="1">
      <alignment vertical="center"/>
    </xf>
    <xf numFmtId="0" fontId="9" fillId="10" borderId="12" xfId="0" applyFont="1" applyFill="1" applyBorder="1" applyAlignment="1">
      <alignment horizontal="left" vertical="center" wrapText="1"/>
    </xf>
    <xf numFmtId="0" fontId="9" fillId="2" borderId="0" xfId="0" applyFont="1" applyFill="1">
      <alignment vertical="top"/>
    </xf>
    <xf numFmtId="0" fontId="9" fillId="6" borderId="5" xfId="0" applyFont="1" applyFill="1" applyBorder="1" applyAlignment="1">
      <alignment horizontal="left" vertical="top" wrapText="1"/>
    </xf>
    <xf numFmtId="0" fontId="22" fillId="0" borderId="0" xfId="0" applyFont="1">
      <alignment vertical="top"/>
    </xf>
    <xf numFmtId="0" fontId="22" fillId="0" borderId="0" xfId="0" applyFont="1" applyAlignment="1"/>
    <xf numFmtId="0" fontId="9" fillId="7" borderId="1" xfId="0" applyFont="1" applyFill="1" applyBorder="1" applyAlignment="1">
      <alignment vertical="center"/>
    </xf>
    <xf numFmtId="0" fontId="9" fillId="0" borderId="3" xfId="0" applyFont="1" applyBorder="1" applyAlignment="1">
      <alignment horizontal="left" vertical="center" wrapText="1"/>
    </xf>
    <xf numFmtId="0" fontId="9" fillId="10" borderId="4" xfId="0" applyFont="1" applyFill="1" applyBorder="1" applyAlignment="1">
      <alignment horizontal="left" vertical="center" wrapText="1"/>
    </xf>
    <xf numFmtId="0" fontId="9" fillId="6" borderId="7" xfId="0" applyFont="1" applyFill="1" applyBorder="1" applyAlignment="1">
      <alignment horizontal="left" vertical="top" wrapText="1"/>
    </xf>
    <xf numFmtId="0" fontId="9" fillId="0" borderId="0" xfId="0" applyFont="1" applyAlignment="1">
      <alignment vertical="top" wrapText="1"/>
    </xf>
    <xf numFmtId="0" fontId="9" fillId="7" borderId="6" xfId="0" applyFont="1" applyFill="1" applyBorder="1" applyAlignment="1">
      <alignment vertical="center"/>
    </xf>
    <xf numFmtId="0" fontId="19" fillId="7" borderId="6" xfId="0" applyFont="1" applyFill="1" applyBorder="1">
      <alignment vertical="top"/>
    </xf>
    <xf numFmtId="0" fontId="9" fillId="3" borderId="0" xfId="0" applyFont="1" applyFill="1">
      <alignment vertical="top"/>
    </xf>
    <xf numFmtId="0" fontId="9" fillId="6" borderId="5" xfId="0" applyFont="1" applyFill="1" applyBorder="1" applyAlignment="1" applyProtection="1">
      <alignment horizontal="left" vertical="top" wrapText="1"/>
      <protection locked="0"/>
    </xf>
    <xf numFmtId="0" fontId="19" fillId="6" borderId="5" xfId="0" applyFont="1" applyFill="1" applyBorder="1" applyAlignment="1" applyProtection="1">
      <alignment horizontal="left" vertical="top" wrapText="1"/>
      <protection locked="0"/>
    </xf>
    <xf numFmtId="0" fontId="19" fillId="2" borderId="0" xfId="0" applyFont="1" applyFill="1" applyAlignment="1">
      <alignment vertical="top" wrapText="1"/>
    </xf>
    <xf numFmtId="0" fontId="9" fillId="0" borderId="6" xfId="0" applyFont="1" applyBorder="1" applyAlignment="1">
      <alignment vertical="top" wrapText="1"/>
    </xf>
    <xf numFmtId="0" fontId="9" fillId="6" borderId="11" xfId="0" applyFont="1" applyFill="1" applyBorder="1" applyAlignment="1" applyProtection="1">
      <alignment horizontal="left" vertical="top" wrapText="1"/>
      <protection locked="0"/>
    </xf>
    <xf numFmtId="0" fontId="9" fillId="4" borderId="0" xfId="0" applyFont="1" applyFill="1" applyAlignment="1">
      <alignment horizontal="left" vertical="top" wrapText="1"/>
    </xf>
    <xf numFmtId="0" fontId="0" fillId="0" borderId="5" xfId="0" applyBorder="1" applyAlignment="1">
      <alignment vertical="center" wrapText="1"/>
    </xf>
    <xf numFmtId="0" fontId="7" fillId="0" borderId="0" xfId="0" applyFont="1" applyAlignment="1">
      <alignment horizontal="right" vertical="center" wrapText="1"/>
    </xf>
    <xf numFmtId="0" fontId="19" fillId="0" borderId="0" xfId="0" applyFont="1" applyAlignment="1">
      <alignment horizontal="center" vertical="center"/>
    </xf>
    <xf numFmtId="0" fontId="7" fillId="0" borderId="0" xfId="0" applyFont="1" applyAlignment="1">
      <alignment horizontal="left" vertical="top"/>
    </xf>
    <xf numFmtId="0" fontId="9" fillId="0" borderId="1" xfId="0" applyFont="1" applyBorder="1" applyAlignment="1">
      <alignment horizontal="left" vertical="top" wrapText="1"/>
    </xf>
    <xf numFmtId="0" fontId="9" fillId="0" borderId="13" xfId="0" applyFont="1" applyBorder="1" applyAlignment="1">
      <alignment vertical="top" wrapText="1"/>
    </xf>
    <xf numFmtId="0" fontId="9" fillId="0" borderId="6" xfId="0" applyFont="1" applyBorder="1" applyAlignment="1">
      <alignment horizontal="left" vertical="center" wrapText="1"/>
    </xf>
    <xf numFmtId="0" fontId="9" fillId="6" borderId="4" xfId="0" applyFont="1" applyFill="1" applyBorder="1" applyAlignment="1">
      <alignment horizontal="left" vertical="top" wrapText="1"/>
    </xf>
    <xf numFmtId="0" fontId="9" fillId="0" borderId="5" xfId="0" applyFont="1" applyBorder="1" applyAlignment="1">
      <alignment horizontal="center" vertical="center"/>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lignment horizontal="center" vertical="center"/>
    </xf>
    <xf numFmtId="0" fontId="9" fillId="0" borderId="7"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21" fillId="0" borderId="0" xfId="0" applyFont="1" applyAlignment="1">
      <alignment horizontal="right" vertical="center" wrapText="1"/>
    </xf>
    <xf numFmtId="0" fontId="23" fillId="0" borderId="0" xfId="0" applyFont="1" applyAlignment="1">
      <alignment horizontal="left" vertical="center" wrapText="1"/>
    </xf>
    <xf numFmtId="0" fontId="6" fillId="0" borderId="2" xfId="0" applyFont="1" applyBorder="1">
      <alignment vertical="top"/>
    </xf>
    <xf numFmtId="0" fontId="8" fillId="6" borderId="3" xfId="0" applyFont="1" applyFill="1" applyBorder="1" applyAlignment="1" applyProtection="1">
      <alignment horizontal="left" wrapText="1"/>
      <protection locked="0"/>
    </xf>
    <xf numFmtId="0" fontId="19" fillId="2" borderId="0" xfId="0" applyFont="1" applyFill="1" applyAlignment="1">
      <alignment horizontal="left" vertical="top"/>
    </xf>
    <xf numFmtId="2" fontId="9" fillId="0" borderId="1" xfId="0" applyNumberFormat="1" applyFont="1" applyBorder="1" applyAlignment="1">
      <alignment horizontal="left" vertical="center" wrapText="1"/>
    </xf>
    <xf numFmtId="0" fontId="9" fillId="0" borderId="0" xfId="0" applyFont="1" applyAlignment="1">
      <alignment horizontal="left" vertical="top"/>
    </xf>
    <xf numFmtId="2" fontId="5" fillId="0" borderId="1"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xf numFmtId="0" fontId="0" fillId="0" borderId="5" xfId="0" applyBorder="1" applyAlignment="1">
      <alignment vertical="top" wrapText="1"/>
    </xf>
    <xf numFmtId="14" fontId="8" fillId="6" borderId="3" xfId="0" applyNumberFormat="1" applyFont="1" applyFill="1" applyBorder="1" applyAlignment="1" applyProtection="1">
      <alignment horizontal="left"/>
      <protection locked="0"/>
    </xf>
    <xf numFmtId="0" fontId="26" fillId="0" borderId="3" xfId="0" applyFont="1" applyBorder="1" applyAlignment="1">
      <alignment horizontal="right" vertical="center" wrapText="1"/>
    </xf>
    <xf numFmtId="0" fontId="26" fillId="0" borderId="3" xfId="0" applyFont="1" applyBorder="1" applyAlignment="1">
      <alignment horizontal="center" vertical="center"/>
    </xf>
    <xf numFmtId="164" fontId="27" fillId="0" borderId="3" xfId="0" applyNumberFormat="1" applyFont="1" applyBorder="1" applyAlignment="1">
      <alignment horizontal="center" vertical="center" wrapText="1"/>
    </xf>
    <xf numFmtId="0" fontId="28" fillId="0" borderId="2" xfId="0" applyFont="1" applyBorder="1">
      <alignment vertical="top"/>
    </xf>
    <xf numFmtId="0" fontId="28" fillId="0" borderId="1" xfId="0" applyFont="1" applyBorder="1" applyAlignment="1">
      <alignment horizontal="left" vertical="center" wrapText="1"/>
    </xf>
    <xf numFmtId="0" fontId="28" fillId="0" borderId="1" xfId="0" applyFont="1" applyBorder="1" applyAlignment="1">
      <alignment vertical="top" wrapText="1"/>
    </xf>
    <xf numFmtId="0" fontId="28" fillId="0" borderId="5" xfId="0" applyFont="1" applyBorder="1" applyAlignment="1">
      <alignment horizontal="center" vertical="center"/>
    </xf>
    <xf numFmtId="0" fontId="28" fillId="9" borderId="5"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top" wrapText="1"/>
      <protection locked="0"/>
    </xf>
    <xf numFmtId="9" fontId="21" fillId="6" borderId="5" xfId="0" applyNumberFormat="1" applyFont="1" applyFill="1" applyBorder="1" applyAlignment="1">
      <alignment horizontal="center" vertical="top" wrapText="1"/>
    </xf>
    <xf numFmtId="0" fontId="28" fillId="0" borderId="4" xfId="0" applyFont="1" applyBorder="1" applyAlignment="1">
      <alignment vertical="top" wrapText="1"/>
    </xf>
    <xf numFmtId="165" fontId="28" fillId="0" borderId="1" xfId="0" applyNumberFormat="1" applyFont="1" applyBorder="1" applyAlignment="1">
      <alignment horizontal="left" vertical="center" wrapText="1"/>
    </xf>
    <xf numFmtId="0" fontId="26" fillId="0" borderId="0" xfId="0" applyFont="1">
      <alignment vertical="top"/>
    </xf>
    <xf numFmtId="0" fontId="26" fillId="0" borderId="6" xfId="0" applyFont="1" applyBorder="1" applyAlignment="1">
      <alignment vertical="center" wrapText="1"/>
    </xf>
    <xf numFmtId="0" fontId="26" fillId="0" borderId="6" xfId="0" applyFont="1" applyBorder="1" applyAlignment="1">
      <alignment horizontal="right" vertical="center" wrapText="1"/>
    </xf>
    <xf numFmtId="0" fontId="26" fillId="0" borderId="6" xfId="0" applyFont="1" applyBorder="1" applyAlignment="1">
      <alignment horizontal="center" vertical="center"/>
    </xf>
    <xf numFmtId="164" fontId="27" fillId="0" borderId="6" xfId="0" applyNumberFormat="1" applyFont="1" applyBorder="1" applyAlignment="1">
      <alignment horizontal="center" vertical="center" wrapText="1"/>
    </xf>
    <xf numFmtId="0" fontId="28" fillId="0" borderId="9" xfId="0" applyFont="1" applyBorder="1" applyAlignment="1">
      <alignment vertical="top" wrapText="1"/>
    </xf>
    <xf numFmtId="0" fontId="28" fillId="0" borderId="3" xfId="0" applyFont="1" applyBorder="1" applyAlignment="1">
      <alignment horizontal="left" vertical="center" wrapText="1"/>
    </xf>
    <xf numFmtId="0" fontId="28" fillId="0" borderId="3" xfId="0" applyFont="1" applyBorder="1" applyAlignment="1">
      <alignment vertical="top" wrapText="1"/>
    </xf>
    <xf numFmtId="0" fontId="21" fillId="6" borderId="7" xfId="0" applyFont="1" applyFill="1" applyBorder="1" applyAlignment="1" applyProtection="1">
      <alignment horizontal="center" vertical="top" wrapText="1"/>
      <protection locked="0"/>
    </xf>
    <xf numFmtId="0" fontId="28" fillId="0" borderId="2" xfId="0" applyFont="1" applyBorder="1" applyAlignment="1">
      <alignment vertical="top" wrapText="1"/>
    </xf>
    <xf numFmtId="2" fontId="28" fillId="0" borderId="1" xfId="0" applyNumberFormat="1" applyFont="1" applyBorder="1" applyAlignment="1">
      <alignment horizontal="left" vertical="center" wrapText="1"/>
    </xf>
    <xf numFmtId="0" fontId="28" fillId="0" borderId="6" xfId="0" applyFont="1" applyBorder="1" applyAlignment="1">
      <alignment vertical="top" wrapText="1"/>
    </xf>
    <xf numFmtId="0" fontId="7" fillId="0" borderId="6" xfId="0" applyFont="1" applyBorder="1" applyAlignment="1">
      <alignment horizontal="center" vertical="center"/>
    </xf>
    <xf numFmtId="0" fontId="29" fillId="0" borderId="0" xfId="0" applyFont="1" applyAlignment="1">
      <alignment horizontal="right" vertical="center" wrapText="1"/>
    </xf>
    <xf numFmtId="0" fontId="29" fillId="0" borderId="0" xfId="0" applyFont="1" applyAlignment="1">
      <alignment horizontal="center" vertical="center"/>
    </xf>
    <xf numFmtId="164" fontId="30" fillId="0" borderId="3" xfId="0" applyNumberFormat="1" applyFont="1" applyBorder="1" applyAlignment="1">
      <alignment horizontal="center" vertical="center" wrapText="1"/>
    </xf>
    <xf numFmtId="0" fontId="32" fillId="6" borderId="5" xfId="0" applyFont="1" applyFill="1" applyBorder="1" applyAlignment="1">
      <alignment horizontal="center" vertical="top" wrapText="1"/>
    </xf>
    <xf numFmtId="0" fontId="33" fillId="6" borderId="7" xfId="0" applyFont="1" applyFill="1" applyBorder="1" applyAlignment="1" applyProtection="1">
      <alignment horizontal="center" vertical="top" wrapText="1"/>
      <protection locked="0"/>
    </xf>
    <xf numFmtId="165" fontId="5" fillId="5" borderId="0" xfId="0" applyNumberFormat="1" applyFont="1" applyFill="1" applyAlignment="1">
      <alignment horizontal="left" vertical="center" wrapText="1"/>
    </xf>
    <xf numFmtId="0" fontId="9" fillId="5" borderId="0" xfId="0" applyFont="1" applyFill="1" applyAlignment="1" applyProtection="1">
      <alignment horizontal="center" vertical="center" wrapText="1"/>
      <protection locked="0"/>
    </xf>
    <xf numFmtId="0" fontId="15" fillId="5" borderId="0" xfId="0" applyFont="1" applyFill="1" applyAlignment="1"/>
    <xf numFmtId="0" fontId="9" fillId="0" borderId="5" xfId="0" applyFont="1" applyBorder="1" applyAlignment="1">
      <alignment horizontal="center" vertical="center" wrapText="1"/>
    </xf>
    <xf numFmtId="0" fontId="8" fillId="0" borderId="0" xfId="0" applyFont="1" applyAlignment="1">
      <alignment horizontal="center" vertical="top" wrapText="1"/>
    </xf>
    <xf numFmtId="0" fontId="7" fillId="6" borderId="4"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0" borderId="6" xfId="0" applyFont="1" applyBorder="1" applyAlignment="1">
      <alignment horizontal="center" vertical="top" wrapText="1"/>
    </xf>
    <xf numFmtId="0" fontId="7" fillId="0" borderId="1" xfId="0" applyFont="1" applyBorder="1" applyAlignment="1">
      <alignment horizontal="center" vertical="top" wrapText="1"/>
    </xf>
    <xf numFmtId="0" fontId="26" fillId="0" borderId="6" xfId="0" applyFont="1" applyBorder="1" applyAlignment="1">
      <alignment horizontal="center" vertical="top" wrapText="1"/>
    </xf>
    <xf numFmtId="0" fontId="7" fillId="7" borderId="4" xfId="0" applyFont="1" applyFill="1" applyBorder="1" applyAlignment="1">
      <alignment vertical="top" wrapText="1"/>
    </xf>
    <xf numFmtId="0" fontId="34" fillId="0" borderId="3" xfId="0" applyFont="1" applyBorder="1" applyAlignment="1">
      <alignment horizontal="center" vertical="top" wrapText="1"/>
    </xf>
    <xf numFmtId="0" fontId="7" fillId="0" borderId="0" xfId="0" applyFont="1" applyAlignment="1">
      <alignment horizontal="center" vertical="top" wrapText="1"/>
    </xf>
    <xf numFmtId="0" fontId="15" fillId="5" borderId="0" xfId="0" applyFont="1" applyFill="1" applyAlignment="1">
      <alignment vertical="top" wrapText="1"/>
    </xf>
    <xf numFmtId="0" fontId="36" fillId="0" borderId="5" xfId="0" applyFont="1" applyBorder="1" applyAlignment="1">
      <alignment horizontal="center" vertical="center" wrapText="1"/>
    </xf>
    <xf numFmtId="0" fontId="1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5" xfId="0" applyFont="1" applyBorder="1" applyAlignment="1">
      <alignment horizontal="center" vertical="center" wrapText="1"/>
    </xf>
    <xf numFmtId="0" fontId="31" fillId="0" borderId="3" xfId="0" applyFont="1" applyBorder="1" applyAlignment="1">
      <alignment vertical="top" wrapText="1"/>
    </xf>
    <xf numFmtId="9" fontId="33" fillId="9" borderId="5" xfId="0" applyNumberFormat="1" applyFont="1" applyFill="1" applyBorder="1" applyAlignment="1">
      <alignment horizontal="center" vertical="top" wrapText="1"/>
    </xf>
    <xf numFmtId="0" fontId="0" fillId="0" borderId="5" xfId="0" applyBorder="1" applyAlignment="1">
      <alignment wrapText="1"/>
    </xf>
    <xf numFmtId="0" fontId="5" fillId="0" borderId="5" xfId="0" applyFont="1" applyBorder="1" applyAlignment="1">
      <alignment horizontal="left" vertical="center" wrapText="1"/>
    </xf>
    <xf numFmtId="0" fontId="32" fillId="6" borderId="4" xfId="0" applyFont="1" applyFill="1" applyBorder="1" applyAlignment="1">
      <alignment horizontal="center" vertical="top" wrapText="1"/>
    </xf>
    <xf numFmtId="0" fontId="21" fillId="6" borderId="4" xfId="0" applyFont="1" applyFill="1" applyBorder="1" applyAlignment="1" applyProtection="1">
      <alignment horizontal="center" vertical="top" wrapText="1"/>
      <protection locked="0"/>
    </xf>
    <xf numFmtId="164" fontId="30" fillId="0" borderId="0" xfId="0" applyNumberFormat="1" applyFont="1" applyAlignment="1">
      <alignment horizontal="center" vertical="center" wrapText="1"/>
    </xf>
    <xf numFmtId="0" fontId="21" fillId="9" borderId="5" xfId="0" applyFont="1" applyFill="1" applyBorder="1" applyAlignment="1" applyProtection="1">
      <alignment horizontal="center" vertical="top" wrapText="1"/>
      <protection locked="0"/>
    </xf>
    <xf numFmtId="0" fontId="28" fillId="0" borderId="0" xfId="0" applyFont="1" applyAlignment="1">
      <alignment vertical="top" wrapText="1"/>
    </xf>
    <xf numFmtId="2" fontId="28" fillId="0" borderId="6" xfId="0" applyNumberFormat="1" applyFont="1" applyBorder="1" applyAlignment="1">
      <alignment horizontal="left" vertical="center" wrapText="1"/>
    </xf>
    <xf numFmtId="9" fontId="40" fillId="6" borderId="5" xfId="4" applyNumberFormat="1" applyFill="1" applyBorder="1" applyAlignment="1">
      <alignment horizontal="center" vertical="top" wrapText="1"/>
    </xf>
    <xf numFmtId="0" fontId="41" fillId="0" borderId="5" xfId="0" applyFont="1" applyBorder="1" applyAlignment="1">
      <alignment vertical="top" wrapText="1"/>
    </xf>
    <xf numFmtId="0" fontId="32" fillId="9" borderId="5" xfId="0" applyFont="1" applyFill="1" applyBorder="1" applyAlignment="1">
      <alignment horizontal="center" vertical="top" wrapText="1"/>
    </xf>
    <xf numFmtId="0" fontId="9" fillId="5" borderId="5" xfId="0" applyFont="1" applyFill="1" applyBorder="1" applyAlignment="1">
      <alignment horizontal="center" vertical="center" wrapText="1"/>
    </xf>
    <xf numFmtId="0" fontId="9" fillId="5" borderId="5"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xf>
    <xf numFmtId="0" fontId="9" fillId="5" borderId="5" xfId="1" applyFont="1" applyFill="1" applyBorder="1" applyAlignment="1">
      <alignment vertical="top" wrapText="1"/>
    </xf>
    <xf numFmtId="0" fontId="9" fillId="0" borderId="1" xfId="0" applyFont="1" applyBorder="1" applyAlignment="1">
      <alignment horizontal="center" vertical="center"/>
    </xf>
    <xf numFmtId="0" fontId="24" fillId="6" borderId="3" xfId="0" applyFont="1" applyFill="1" applyBorder="1" applyAlignment="1" applyProtection="1">
      <alignment horizontal="left" wrapText="1"/>
      <protection locked="0"/>
    </xf>
    <xf numFmtId="9" fontId="33" fillId="9" borderId="7" xfId="0" applyNumberFormat="1" applyFont="1" applyFill="1" applyBorder="1" applyAlignment="1">
      <alignment horizontal="center" vertical="top" wrapText="1"/>
    </xf>
    <xf numFmtId="0" fontId="28" fillId="11" borderId="1" xfId="0" applyFont="1" applyFill="1" applyBorder="1" applyAlignment="1">
      <alignment vertical="top" wrapText="1"/>
    </xf>
    <xf numFmtId="9" fontId="20" fillId="6" borderId="5" xfId="0" applyNumberFormat="1" applyFont="1" applyFill="1" applyBorder="1" applyAlignment="1">
      <alignment horizontal="left" vertical="top" wrapText="1"/>
    </xf>
    <xf numFmtId="9" fontId="16" fillId="6" borderId="4" xfId="0" applyNumberFormat="1" applyFont="1" applyFill="1" applyBorder="1" applyAlignment="1">
      <alignment horizontal="left" vertical="top" wrapText="1"/>
    </xf>
    <xf numFmtId="9" fontId="20" fillId="6" borderId="4" xfId="0" applyNumberFormat="1" applyFont="1" applyFill="1" applyBorder="1" applyAlignment="1">
      <alignment horizontal="left" vertical="top" wrapText="1"/>
    </xf>
    <xf numFmtId="9" fontId="20" fillId="9" borderId="5" xfId="0" applyNumberFormat="1" applyFont="1" applyFill="1" applyBorder="1" applyAlignment="1">
      <alignment horizontal="left" vertical="top" wrapText="1"/>
    </xf>
    <xf numFmtId="0" fontId="7" fillId="6" borderId="5" xfId="0" applyFont="1" applyFill="1" applyBorder="1" applyAlignment="1">
      <alignment horizontal="left" vertical="top" wrapText="1"/>
    </xf>
    <xf numFmtId="0" fontId="16" fillId="9" borderId="5" xfId="0" applyFont="1" applyFill="1" applyBorder="1" applyAlignment="1">
      <alignment horizontal="left" vertical="top" wrapText="1"/>
    </xf>
    <xf numFmtId="0" fontId="28" fillId="11" borderId="4" xfId="1" applyFont="1" applyFill="1" applyBorder="1" applyAlignment="1">
      <alignment vertical="top" wrapText="1"/>
    </xf>
    <xf numFmtId="9" fontId="16" fillId="9" borderId="5" xfId="0" applyNumberFormat="1" applyFont="1" applyFill="1" applyBorder="1" applyAlignment="1">
      <alignment horizontal="center" vertical="top" wrapText="1"/>
    </xf>
    <xf numFmtId="0" fontId="44" fillId="0" borderId="1" xfId="0" applyFont="1" applyBorder="1" applyAlignment="1">
      <alignment horizontal="left" vertical="top" wrapText="1"/>
    </xf>
    <xf numFmtId="0" fontId="44" fillId="0" borderId="7" xfId="0" applyFont="1" applyBorder="1" applyAlignment="1">
      <alignment horizontal="left" vertical="top" wrapText="1"/>
    </xf>
    <xf numFmtId="0" fontId="44" fillId="0" borderId="5" xfId="0" applyFont="1" applyBorder="1" applyAlignment="1">
      <alignment horizontal="left" vertical="top" wrapText="1"/>
    </xf>
    <xf numFmtId="0" fontId="44" fillId="0" borderId="4" xfId="0" applyFont="1" applyBorder="1" applyAlignment="1">
      <alignment horizontal="left" vertical="top" wrapText="1"/>
    </xf>
    <xf numFmtId="0" fontId="44" fillId="0" borderId="5" xfId="0" applyFont="1" applyBorder="1" applyAlignment="1">
      <alignment horizontal="left" vertical="center" wrapText="1"/>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164" fontId="19" fillId="11" borderId="8" xfId="0" applyNumberFormat="1" applyFont="1" applyFill="1" applyBorder="1" applyAlignment="1">
      <alignment horizontal="center" vertical="center"/>
    </xf>
    <xf numFmtId="0" fontId="44" fillId="0" borderId="0" xfId="0" applyFont="1">
      <alignment vertical="top"/>
    </xf>
    <xf numFmtId="0" fontId="12" fillId="0" borderId="3" xfId="0" applyFont="1" applyBorder="1" applyAlignment="1">
      <alignment horizontal="left" vertical="center" wrapText="1"/>
    </xf>
    <xf numFmtId="0" fontId="19" fillId="0" borderId="6" xfId="0" applyFont="1" applyBorder="1" applyAlignment="1">
      <alignment horizontal="center" vertical="center" wrapText="1"/>
    </xf>
    <xf numFmtId="0" fontId="7" fillId="0" borderId="0" xfId="0" applyFont="1" applyAlignment="1">
      <alignment horizontal="left" vertical="top"/>
    </xf>
    <xf numFmtId="0" fontId="8" fillId="0" borderId="0" xfId="0" applyFont="1" applyAlignment="1">
      <alignment horizontal="center" vertical="top" wrapText="1"/>
    </xf>
    <xf numFmtId="0" fontId="9" fillId="6" borderId="11" xfId="0" applyFont="1" applyFill="1" applyBorder="1" applyAlignment="1" applyProtection="1">
      <alignment horizontal="left" vertical="top" wrapText="1"/>
      <protection locked="0"/>
    </xf>
    <xf numFmtId="0" fontId="9" fillId="6" borderId="14" xfId="0" applyFont="1" applyFill="1" applyBorder="1" applyAlignment="1" applyProtection="1">
      <alignment horizontal="left" vertical="top" wrapText="1"/>
      <protection locked="0"/>
    </xf>
    <xf numFmtId="0" fontId="9" fillId="6" borderId="7" xfId="0" applyFont="1" applyFill="1" applyBorder="1" applyAlignment="1" applyProtection="1">
      <alignment horizontal="left" vertical="top" wrapText="1"/>
      <protection locked="0"/>
    </xf>
    <xf numFmtId="0" fontId="21" fillId="0" borderId="0" xfId="0" applyFont="1" applyAlignment="1">
      <alignment vertical="center" wrapText="1"/>
    </xf>
    <xf numFmtId="0" fontId="21" fillId="0" borderId="10" xfId="0" applyFont="1" applyBorder="1" applyAlignment="1">
      <alignment vertical="center" wrapText="1"/>
    </xf>
  </cellXfs>
  <cellStyles count="5">
    <cellStyle name="Hyperlink" xfId="4" builtinId="8"/>
    <cellStyle name="Normal" xfId="0" builtinId="0"/>
    <cellStyle name="Normal 2" xfId="1" xr:uid="{00000000-0005-0000-0000-000001000000}"/>
    <cellStyle name="Normal 2 2" xfId="2" xr:uid="{00000000-0005-0000-0000-000002000000}"/>
    <cellStyle name="Normal 3" xfId="3" xr:uid="{00000000-0005-0000-0000-000003000000}"/>
  </cellStyles>
  <dxfs count="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rovingmipractice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P63"/>
  <sheetViews>
    <sheetView tabSelected="1" view="pageBreakPreview" topLeftCell="A33" zoomScale="110" zoomScaleNormal="96" zoomScaleSheetLayoutView="110" workbookViewId="0">
      <selection activeCell="I35" sqref="I35"/>
    </sheetView>
  </sheetViews>
  <sheetFormatPr defaultColWidth="8.6640625" defaultRowHeight="14.4" x14ac:dyDescent="0.3"/>
  <cols>
    <col min="1" max="1" width="2.6640625" style="6" customWidth="1"/>
    <col min="2" max="2" width="11.6640625" style="84" customWidth="1"/>
    <col min="3" max="3" width="47.33203125" style="12" customWidth="1"/>
    <col min="4" max="5" width="6.33203125" style="99" customWidth="1"/>
    <col min="6" max="6" width="15.44140625" style="252" customWidth="1"/>
    <col min="7" max="8" width="33.44140625" style="101" customWidth="1"/>
    <col min="9" max="9" width="33.44140625" style="207" customWidth="1"/>
    <col min="10" max="250" width="9.33203125" style="20" customWidth="1"/>
    <col min="251" max="16384" width="8.6640625" style="19"/>
  </cols>
  <sheetData>
    <row r="1" spans="1:10" s="6" customFormat="1" ht="12.75" customHeight="1" x14ac:dyDescent="0.2">
      <c r="A1" s="255" t="s">
        <v>5</v>
      </c>
      <c r="B1" s="255"/>
      <c r="C1" s="163"/>
      <c r="D1" s="5"/>
      <c r="F1" s="138" t="s">
        <v>8</v>
      </c>
      <c r="G1" s="7"/>
      <c r="H1" s="256" t="s">
        <v>63</v>
      </c>
    </row>
    <row r="2" spans="1:10" s="6" customFormat="1" ht="12" x14ac:dyDescent="0.2">
      <c r="A2" s="255" t="s">
        <v>6</v>
      </c>
      <c r="B2" s="255"/>
      <c r="C2" s="8"/>
      <c r="D2" s="9"/>
      <c r="E2" s="10"/>
      <c r="F2" s="138" t="s">
        <v>49</v>
      </c>
      <c r="G2" s="8"/>
      <c r="H2" s="256"/>
    </row>
    <row r="3" spans="1:10" s="6" customFormat="1" ht="20.399999999999999" x14ac:dyDescent="0.2">
      <c r="A3" s="255" t="s">
        <v>7</v>
      </c>
      <c r="B3" s="255"/>
      <c r="C3" s="231" t="s">
        <v>146</v>
      </c>
      <c r="D3" s="5"/>
      <c r="E3" s="10"/>
      <c r="F3" s="138" t="s">
        <v>61</v>
      </c>
      <c r="G3" s="8"/>
      <c r="H3" s="256"/>
    </row>
    <row r="4" spans="1:10" s="6" customFormat="1" ht="12" customHeight="1" x14ac:dyDescent="0.3">
      <c r="B4" s="11"/>
      <c r="C4" s="12"/>
      <c r="D4" s="5"/>
      <c r="E4" s="10"/>
      <c r="F4" s="125"/>
      <c r="G4" s="10"/>
      <c r="H4" s="10"/>
      <c r="I4" s="198"/>
    </row>
    <row r="5" spans="1:10" ht="25.5" customHeight="1" x14ac:dyDescent="0.3">
      <c r="A5" s="13"/>
      <c r="B5" s="14"/>
      <c r="C5" s="15"/>
      <c r="D5" s="16" t="s">
        <v>9</v>
      </c>
      <c r="E5" s="16" t="s">
        <v>10</v>
      </c>
      <c r="F5" s="18" t="s">
        <v>11</v>
      </c>
      <c r="G5" s="18" t="s">
        <v>12</v>
      </c>
      <c r="H5" s="18" t="s">
        <v>13</v>
      </c>
      <c r="J5" s="19"/>
    </row>
    <row r="6" spans="1:10" s="27" customFormat="1" ht="14.7" customHeight="1" x14ac:dyDescent="0.3">
      <c r="A6" s="21" t="s">
        <v>32</v>
      </c>
      <c r="B6" s="22"/>
      <c r="C6" s="22"/>
      <c r="D6" s="23"/>
      <c r="E6" s="24"/>
      <c r="F6" s="21"/>
      <c r="G6" s="26"/>
      <c r="H6" s="26"/>
      <c r="I6" s="26"/>
    </row>
    <row r="7" spans="1:10" ht="110.4" x14ac:dyDescent="0.3">
      <c r="A7" s="28"/>
      <c r="B7" s="1">
        <v>1.1000000000000001</v>
      </c>
      <c r="C7" s="2" t="s">
        <v>176</v>
      </c>
      <c r="D7" s="29"/>
      <c r="E7" s="30"/>
      <c r="F7" s="242" t="s">
        <v>34</v>
      </c>
      <c r="G7" s="192"/>
      <c r="H7" s="216"/>
      <c r="I7" s="199" t="s">
        <v>167</v>
      </c>
    </row>
    <row r="8" spans="1:10" ht="96.6" x14ac:dyDescent="0.3">
      <c r="A8" s="28"/>
      <c r="B8" s="1">
        <v>1.2</v>
      </c>
      <c r="C8" s="2" t="s">
        <v>129</v>
      </c>
      <c r="D8" s="29"/>
      <c r="E8" s="30"/>
      <c r="F8" s="242" t="s">
        <v>34</v>
      </c>
      <c r="G8" s="192"/>
      <c r="H8" s="216"/>
      <c r="I8" s="199" t="s">
        <v>167</v>
      </c>
    </row>
    <row r="9" spans="1:10" ht="95.25" customHeight="1" x14ac:dyDescent="0.3">
      <c r="A9" s="28"/>
      <c r="B9" s="1">
        <v>1.3</v>
      </c>
      <c r="C9" s="2" t="s">
        <v>20</v>
      </c>
      <c r="D9" s="29">
        <f t="shared" ref="D9:D10" si="0">COUNT(E9)*2</f>
        <v>0</v>
      </c>
      <c r="E9" s="30"/>
      <c r="F9" s="242" t="s">
        <v>16</v>
      </c>
      <c r="G9" s="192"/>
      <c r="H9" s="216"/>
      <c r="I9" s="199" t="s">
        <v>168</v>
      </c>
    </row>
    <row r="10" spans="1:10" ht="66.599999999999994" customHeight="1" x14ac:dyDescent="0.3">
      <c r="A10" s="28"/>
      <c r="B10" s="1">
        <v>1.4</v>
      </c>
      <c r="C10" s="3" t="s">
        <v>64</v>
      </c>
      <c r="D10" s="29">
        <f t="shared" si="0"/>
        <v>0</v>
      </c>
      <c r="E10" s="30"/>
      <c r="F10" s="242" t="s">
        <v>35</v>
      </c>
      <c r="G10" s="192"/>
      <c r="H10" s="192"/>
      <c r="I10" s="239" t="s">
        <v>130</v>
      </c>
    </row>
    <row r="11" spans="1:10" ht="76.5" customHeight="1" x14ac:dyDescent="0.3">
      <c r="A11" s="48"/>
      <c r="B11" s="49">
        <v>1.5</v>
      </c>
      <c r="C11" s="50" t="s">
        <v>65</v>
      </c>
      <c r="D11" s="29">
        <f t="shared" ref="D11" si="1">COUNT(E11)*2</f>
        <v>0</v>
      </c>
      <c r="E11" s="30"/>
      <c r="F11" s="243" t="s">
        <v>124</v>
      </c>
      <c r="G11" s="51"/>
      <c r="H11" s="51"/>
      <c r="I11" s="200"/>
    </row>
    <row r="12" spans="1:10" s="41" customFormat="1" ht="24" customHeight="1" x14ac:dyDescent="0.3">
      <c r="A12" s="34"/>
      <c r="B12" s="35"/>
      <c r="C12" s="36" t="s">
        <v>31</v>
      </c>
      <c r="D12" s="37">
        <f>SUM(D7:D11)</f>
        <v>0</v>
      </c>
      <c r="E12" s="37">
        <f>SUM(E7:E10)</f>
        <v>0</v>
      </c>
      <c r="F12" s="38" t="s">
        <v>15</v>
      </c>
      <c r="G12" s="39" t="e">
        <f>SUM(E12/D12)</f>
        <v>#DIV/0!</v>
      </c>
      <c r="H12" s="39"/>
      <c r="I12" s="201"/>
    </row>
    <row r="13" spans="1:10" s="27" customFormat="1" ht="12.75" customHeight="1" x14ac:dyDescent="0.3">
      <c r="A13" s="42" t="s">
        <v>71</v>
      </c>
      <c r="B13" s="43"/>
      <c r="C13" s="44"/>
      <c r="D13" s="45"/>
      <c r="E13" s="45"/>
      <c r="F13" s="44"/>
      <c r="G13" s="47"/>
      <c r="H13" s="47"/>
      <c r="I13" s="47"/>
    </row>
    <row r="14" spans="1:10" ht="55.2" x14ac:dyDescent="0.3">
      <c r="A14" s="58"/>
      <c r="B14" s="1">
        <v>2.1</v>
      </c>
      <c r="C14" s="2" t="s">
        <v>94</v>
      </c>
      <c r="D14" s="29">
        <f t="shared" ref="D14" si="2">COUNT(E14)*2</f>
        <v>0</v>
      </c>
      <c r="E14" s="30"/>
      <c r="F14" s="244" t="s">
        <v>185</v>
      </c>
      <c r="G14" s="192"/>
      <c r="H14" s="192"/>
      <c r="I14" s="32" t="s">
        <v>187</v>
      </c>
    </row>
    <row r="15" spans="1:10" s="59" customFormat="1" ht="96.6" x14ac:dyDescent="0.3">
      <c r="A15" s="58"/>
      <c r="B15" s="1">
        <v>2.2000000000000002</v>
      </c>
      <c r="C15" s="2" t="s">
        <v>45</v>
      </c>
      <c r="D15" s="29">
        <f t="shared" ref="D15:D16" si="3">COUNT(E15)*2</f>
        <v>0</v>
      </c>
      <c r="E15" s="30"/>
      <c r="F15" s="245" t="s">
        <v>46</v>
      </c>
      <c r="G15" s="32"/>
      <c r="H15" s="32"/>
      <c r="I15" s="32"/>
    </row>
    <row r="16" spans="1:10" s="59" customFormat="1" ht="55.2" x14ac:dyDescent="0.3">
      <c r="A16" s="58"/>
      <c r="B16" s="1">
        <v>2.2999999999999998</v>
      </c>
      <c r="C16" s="2" t="s">
        <v>175</v>
      </c>
      <c r="D16" s="29">
        <f t="shared" si="3"/>
        <v>0</v>
      </c>
      <c r="E16" s="30"/>
      <c r="F16" s="245" t="s">
        <v>46</v>
      </c>
      <c r="G16" s="32"/>
      <c r="H16" s="32"/>
      <c r="I16" s="32"/>
    </row>
    <row r="17" spans="1:9" s="59" customFormat="1" ht="41.4" x14ac:dyDescent="0.3">
      <c r="A17" s="58"/>
      <c r="B17" s="1" t="s">
        <v>131</v>
      </c>
      <c r="C17" s="2" t="s">
        <v>132</v>
      </c>
      <c r="D17" s="29"/>
      <c r="E17" s="30"/>
      <c r="F17" s="245"/>
      <c r="G17" s="32"/>
      <c r="H17" s="32"/>
      <c r="I17" s="32"/>
    </row>
    <row r="18" spans="1:9" s="59" customFormat="1" ht="51" x14ac:dyDescent="0.3">
      <c r="A18" s="58"/>
      <c r="B18" s="1">
        <v>2.4</v>
      </c>
      <c r="C18" s="2" t="s">
        <v>66</v>
      </c>
      <c r="D18" s="29">
        <f>COUNT(E18)*2</f>
        <v>0</v>
      </c>
      <c r="E18" s="30"/>
      <c r="F18" s="245" t="s">
        <v>122</v>
      </c>
      <c r="G18" s="32"/>
      <c r="H18" s="32"/>
      <c r="I18" s="238" t="s">
        <v>133</v>
      </c>
    </row>
    <row r="19" spans="1:9" s="59" customFormat="1" ht="57.75" customHeight="1" x14ac:dyDescent="0.3">
      <c r="A19" s="58"/>
      <c r="B19" s="1">
        <v>2.5</v>
      </c>
      <c r="C19" s="50" t="s">
        <v>38</v>
      </c>
      <c r="D19" s="29"/>
      <c r="E19" s="30"/>
      <c r="F19" s="245" t="s">
        <v>125</v>
      </c>
      <c r="G19" s="32"/>
      <c r="H19" s="32"/>
      <c r="I19" s="238" t="s">
        <v>134</v>
      </c>
    </row>
    <row r="20" spans="1:9" s="59" customFormat="1" ht="41.4" x14ac:dyDescent="0.3">
      <c r="A20" s="58"/>
      <c r="B20" s="1">
        <v>2.6</v>
      </c>
      <c r="C20" s="2" t="s">
        <v>165</v>
      </c>
      <c r="D20" s="29">
        <f>COUNT(E20)*2</f>
        <v>0</v>
      </c>
      <c r="E20" s="30"/>
      <c r="F20" s="245" t="s">
        <v>44</v>
      </c>
      <c r="G20" s="32"/>
      <c r="H20" s="32"/>
      <c r="I20" s="238" t="s">
        <v>135</v>
      </c>
    </row>
    <row r="21" spans="1:9" s="41" customFormat="1" ht="24" customHeight="1" x14ac:dyDescent="0.3">
      <c r="A21" s="62"/>
      <c r="B21" s="53"/>
      <c r="C21" s="54" t="s">
        <v>72</v>
      </c>
      <c r="D21" s="55">
        <f>SUM(D14:D20)</f>
        <v>0</v>
      </c>
      <c r="E21" s="55">
        <f>SUM(E14:E19)</f>
        <v>0</v>
      </c>
      <c r="F21" s="54" t="s">
        <v>15</v>
      </c>
      <c r="G21" s="56" t="str">
        <f>IF(ISERROR(SUM(E21/D21)),"",SUM(E21/D21))</f>
        <v/>
      </c>
      <c r="H21" s="202"/>
    </row>
    <row r="22" spans="1:9" s="27" customFormat="1" ht="12.75" customHeight="1" x14ac:dyDescent="0.3">
      <c r="A22" s="42" t="s">
        <v>77</v>
      </c>
      <c r="B22" s="43"/>
      <c r="C22" s="44"/>
      <c r="D22" s="45"/>
      <c r="E22" s="45"/>
      <c r="F22" s="44"/>
      <c r="G22" s="47"/>
      <c r="H22" s="47"/>
      <c r="I22" s="47"/>
    </row>
    <row r="23" spans="1:9" s="63" customFormat="1" ht="41.4" x14ac:dyDescent="0.3">
      <c r="A23" s="58"/>
      <c r="B23" s="1">
        <v>3.1</v>
      </c>
      <c r="C23" s="2" t="s">
        <v>166</v>
      </c>
      <c r="D23" s="29">
        <f t="shared" ref="D23:D24" si="4">COUNT(E23)*2</f>
        <v>0</v>
      </c>
      <c r="E23" s="30"/>
      <c r="F23" s="246" t="s">
        <v>3</v>
      </c>
      <c r="G23" s="32"/>
      <c r="H23" s="32"/>
      <c r="I23" s="32"/>
    </row>
    <row r="24" spans="1:9" s="59" customFormat="1" ht="69" customHeight="1" x14ac:dyDescent="0.3">
      <c r="A24" s="58"/>
      <c r="B24" s="1">
        <v>3.2</v>
      </c>
      <c r="C24" s="50" t="s">
        <v>121</v>
      </c>
      <c r="D24" s="29">
        <f t="shared" si="4"/>
        <v>0</v>
      </c>
      <c r="E24" s="30"/>
      <c r="F24" s="244" t="s">
        <v>39</v>
      </c>
      <c r="G24" s="192"/>
      <c r="H24" s="192"/>
      <c r="I24" s="32" t="s">
        <v>164</v>
      </c>
    </row>
    <row r="25" spans="1:9" s="41" customFormat="1" ht="24" customHeight="1" x14ac:dyDescent="0.3">
      <c r="A25" s="34"/>
      <c r="B25" s="35"/>
      <c r="C25" s="36" t="s">
        <v>78</v>
      </c>
      <c r="D25" s="37">
        <f>SUM(D23:D24)</f>
        <v>0</v>
      </c>
      <c r="E25" s="188">
        <f>SUM(E23:E24)</f>
        <v>0</v>
      </c>
      <c r="F25" s="36" t="s">
        <v>15</v>
      </c>
      <c r="G25" s="39" t="str">
        <f>IF(ISERROR(SUM(E25/D25)),"",SUM(E25/D25))</f>
        <v/>
      </c>
      <c r="H25" s="201"/>
    </row>
    <row r="26" spans="1:9" s="27" customFormat="1" ht="12.75" customHeight="1" x14ac:dyDescent="0.3">
      <c r="A26" s="64" t="s">
        <v>177</v>
      </c>
      <c r="B26" s="65"/>
      <c r="C26" s="66"/>
      <c r="D26" s="67"/>
      <c r="E26" s="67"/>
      <c r="F26" s="66"/>
      <c r="G26" s="68"/>
      <c r="H26" s="68"/>
      <c r="I26" s="68"/>
    </row>
    <row r="27" spans="1:9" ht="77.25" customHeight="1" x14ac:dyDescent="0.3">
      <c r="A27" s="181"/>
      <c r="B27" s="182">
        <v>4.0999999999999996</v>
      </c>
      <c r="C27" s="183" t="s">
        <v>2</v>
      </c>
      <c r="D27" s="170">
        <v>2</v>
      </c>
      <c r="E27" s="171"/>
      <c r="F27" s="247" t="s">
        <v>154</v>
      </c>
      <c r="G27" s="193"/>
      <c r="H27" s="193"/>
      <c r="I27" s="232"/>
    </row>
    <row r="28" spans="1:9" s="63" customFormat="1" ht="46.8" x14ac:dyDescent="0.3">
      <c r="A28" s="185"/>
      <c r="B28" s="168">
        <v>4.2</v>
      </c>
      <c r="C28" s="169" t="s">
        <v>43</v>
      </c>
      <c r="D28" s="170">
        <v>2</v>
      </c>
      <c r="E28" s="171"/>
      <c r="F28" s="247" t="s">
        <v>150</v>
      </c>
      <c r="G28" s="184"/>
      <c r="H28" s="184"/>
      <c r="I28" s="173"/>
    </row>
    <row r="29" spans="1:9" ht="57.6" x14ac:dyDescent="0.3">
      <c r="A29" s="185"/>
      <c r="B29" s="168">
        <v>4.3</v>
      </c>
      <c r="C29" s="169" t="s">
        <v>28</v>
      </c>
      <c r="D29" s="170">
        <f t="shared" ref="D29:D31" si="5">COUNT(E29)*2</f>
        <v>0</v>
      </c>
      <c r="E29" s="171"/>
      <c r="F29" s="247" t="s">
        <v>152</v>
      </c>
      <c r="G29" s="184"/>
      <c r="H29" s="184"/>
      <c r="I29" s="173"/>
    </row>
    <row r="30" spans="1:9" ht="72" x14ac:dyDescent="0.3">
      <c r="A30" s="185"/>
      <c r="B30" s="168">
        <v>4.4000000000000004</v>
      </c>
      <c r="C30" s="174" t="s">
        <v>29</v>
      </c>
      <c r="D30" s="170">
        <f t="shared" si="5"/>
        <v>0</v>
      </c>
      <c r="E30" s="171"/>
      <c r="F30" s="247" t="s">
        <v>153</v>
      </c>
      <c r="G30" s="184"/>
      <c r="H30" s="184"/>
      <c r="I30" s="213"/>
    </row>
    <row r="31" spans="1:9" ht="62.25" customHeight="1" x14ac:dyDescent="0.3">
      <c r="A31" s="185"/>
      <c r="B31" s="168">
        <v>4.5</v>
      </c>
      <c r="C31" s="168" t="s">
        <v>127</v>
      </c>
      <c r="D31" s="170">
        <f t="shared" si="5"/>
        <v>0</v>
      </c>
      <c r="E31" s="171"/>
      <c r="F31" s="247" t="s">
        <v>171</v>
      </c>
      <c r="G31" s="184"/>
      <c r="H31" s="184"/>
      <c r="I31" s="173"/>
    </row>
    <row r="32" spans="1:9" ht="86.4" x14ac:dyDescent="0.3">
      <c r="A32" s="185"/>
      <c r="B32" s="168">
        <v>4.5999999999999996</v>
      </c>
      <c r="C32" s="169" t="s">
        <v>30</v>
      </c>
      <c r="D32" s="170"/>
      <c r="E32" s="171"/>
      <c r="F32" s="247" t="s">
        <v>173</v>
      </c>
      <c r="G32" s="184"/>
      <c r="H32" s="184"/>
      <c r="I32" s="173"/>
    </row>
    <row r="33" spans="1:9" ht="158.4" x14ac:dyDescent="0.3">
      <c r="A33" s="185"/>
      <c r="B33" s="168">
        <v>4.7</v>
      </c>
      <c r="C33" s="169" t="s">
        <v>33</v>
      </c>
      <c r="D33" s="170"/>
      <c r="E33" s="171"/>
      <c r="F33" s="247" t="s">
        <v>172</v>
      </c>
      <c r="G33" s="172"/>
      <c r="H33" s="172"/>
      <c r="I33" s="173"/>
    </row>
    <row r="34" spans="1:9" ht="93.6" x14ac:dyDescent="0.3">
      <c r="A34" s="185"/>
      <c r="B34" s="168">
        <v>4.8</v>
      </c>
      <c r="C34" s="169" t="s">
        <v>37</v>
      </c>
      <c r="D34" s="170"/>
      <c r="E34" s="171"/>
      <c r="F34" s="247" t="s">
        <v>0</v>
      </c>
      <c r="G34" s="219"/>
      <c r="H34" s="219"/>
      <c r="I34" s="213"/>
    </row>
    <row r="35" spans="1:9" ht="124.2" x14ac:dyDescent="0.3">
      <c r="A35" s="185"/>
      <c r="B35" s="168">
        <v>4.9000000000000004</v>
      </c>
      <c r="C35" s="169" t="s">
        <v>170</v>
      </c>
      <c r="D35" s="170"/>
      <c r="E35" s="171"/>
      <c r="F35" s="247" t="s">
        <v>155</v>
      </c>
      <c r="G35" s="172"/>
      <c r="H35" s="172"/>
      <c r="I35" s="241" t="s">
        <v>188</v>
      </c>
    </row>
    <row r="36" spans="1:9" ht="62.4" x14ac:dyDescent="0.3">
      <c r="A36" s="185"/>
      <c r="B36" s="186">
        <v>4.0999999999999996</v>
      </c>
      <c r="C36" s="212" t="s">
        <v>163</v>
      </c>
      <c r="D36" s="170"/>
      <c r="E36" s="171"/>
      <c r="F36" s="247" t="s">
        <v>156</v>
      </c>
      <c r="G36" s="172"/>
      <c r="H36" s="172"/>
      <c r="I36" s="173"/>
    </row>
    <row r="37" spans="1:9" ht="93.6" x14ac:dyDescent="0.3">
      <c r="A37" s="185"/>
      <c r="B37" s="186">
        <v>4.1100000000000003</v>
      </c>
      <c r="C37" s="169" t="s">
        <v>128</v>
      </c>
      <c r="D37" s="170"/>
      <c r="E37" s="171"/>
      <c r="F37" s="247" t="s">
        <v>156</v>
      </c>
      <c r="G37" s="172"/>
      <c r="H37" s="172"/>
      <c r="I37" s="213"/>
    </row>
    <row r="38" spans="1:9" ht="93.6" x14ac:dyDescent="0.3">
      <c r="A38" s="185"/>
      <c r="B38" s="186">
        <v>4.12</v>
      </c>
      <c r="C38" s="187" t="s">
        <v>97</v>
      </c>
      <c r="D38" s="170"/>
      <c r="E38" s="171"/>
      <c r="F38" s="247" t="s">
        <v>151</v>
      </c>
      <c r="G38" s="172"/>
      <c r="H38" s="172"/>
      <c r="I38" s="234" t="s">
        <v>149</v>
      </c>
    </row>
    <row r="39" spans="1:9" ht="109.2" x14ac:dyDescent="0.3">
      <c r="A39" s="185"/>
      <c r="B39" s="186">
        <v>4.13</v>
      </c>
      <c r="C39" s="187" t="s">
        <v>98</v>
      </c>
      <c r="D39" s="170"/>
      <c r="E39" s="171"/>
      <c r="F39" s="247" t="s">
        <v>151</v>
      </c>
      <c r="G39" s="172"/>
      <c r="H39" s="172"/>
      <c r="I39" s="234" t="s">
        <v>136</v>
      </c>
    </row>
    <row r="40" spans="1:9" ht="86.4" x14ac:dyDescent="0.3">
      <c r="A40" s="185"/>
      <c r="B40" s="186">
        <v>4.1399999999999997</v>
      </c>
      <c r="C40" s="169" t="s">
        <v>162</v>
      </c>
      <c r="D40" s="170">
        <f t="shared" ref="D40" si="6">COUNT(E40)*2</f>
        <v>0</v>
      </c>
      <c r="E40" s="171"/>
      <c r="F40" s="247" t="s">
        <v>157</v>
      </c>
      <c r="G40" s="172"/>
      <c r="H40" s="172"/>
      <c r="I40" s="173"/>
    </row>
    <row r="41" spans="1:9" ht="43.2" x14ac:dyDescent="0.3">
      <c r="A41" s="220"/>
      <c r="B41" s="221">
        <v>4.1500000000000004</v>
      </c>
      <c r="C41" s="187" t="s">
        <v>138</v>
      </c>
      <c r="D41" s="170"/>
      <c r="E41" s="171"/>
      <c r="F41" s="248" t="s">
        <v>174</v>
      </c>
      <c r="G41" s="172" t="s">
        <v>137</v>
      </c>
      <c r="H41" s="172"/>
      <c r="I41" s="222" t="s">
        <v>158</v>
      </c>
    </row>
    <row r="42" spans="1:9" s="41" customFormat="1" ht="24" customHeight="1" x14ac:dyDescent="0.3">
      <c r="A42" s="176"/>
      <c r="B42" s="177"/>
      <c r="C42" s="178" t="s">
        <v>100</v>
      </c>
      <c r="D42" s="179"/>
      <c r="E42" s="179">
        <f>SUM(E27:E40)</f>
        <v>0</v>
      </c>
      <c r="F42" s="178" t="s">
        <v>15</v>
      </c>
      <c r="G42" s="180" t="e">
        <f>SUM(E42/D42)</f>
        <v>#DIV/0!</v>
      </c>
      <c r="H42" s="180"/>
      <c r="I42" s="203"/>
    </row>
    <row r="43" spans="1:9" s="73" customFormat="1" ht="12.75" customHeight="1" x14ac:dyDescent="0.3">
      <c r="A43" s="72" t="s">
        <v>79</v>
      </c>
      <c r="B43" s="43"/>
      <c r="C43" s="44"/>
      <c r="D43" s="45"/>
      <c r="E43" s="45"/>
      <c r="F43" s="44"/>
      <c r="G43" s="47"/>
      <c r="H43" s="47"/>
      <c r="I43" s="204"/>
    </row>
    <row r="44" spans="1:9" ht="224.25" customHeight="1" x14ac:dyDescent="0.3">
      <c r="A44" s="167"/>
      <c r="B44" s="168">
        <v>5.0999999999999996</v>
      </c>
      <c r="C44" s="233" t="s">
        <v>179</v>
      </c>
      <c r="D44" s="170">
        <f t="shared" ref="D44:D45" si="7">COUNT(E44)*2</f>
        <v>0</v>
      </c>
      <c r="E44" s="171"/>
      <c r="F44" s="249" t="s">
        <v>36</v>
      </c>
      <c r="G44" s="172"/>
      <c r="H44" s="172"/>
      <c r="I44" s="173"/>
    </row>
    <row r="45" spans="1:9" ht="141" customHeight="1" x14ac:dyDescent="0.3">
      <c r="A45" s="167"/>
      <c r="B45" s="168">
        <v>5.2</v>
      </c>
      <c r="C45" s="169" t="s">
        <v>57</v>
      </c>
      <c r="D45" s="170">
        <f t="shared" si="7"/>
        <v>0</v>
      </c>
      <c r="E45" s="171"/>
      <c r="F45" s="250" t="s">
        <v>126</v>
      </c>
      <c r="G45" s="172"/>
      <c r="H45" s="217"/>
      <c r="I45" s="235" t="s">
        <v>148</v>
      </c>
    </row>
    <row r="46" spans="1:9" ht="83.25" customHeight="1" x14ac:dyDescent="0.3">
      <c r="A46" s="167"/>
      <c r="B46" s="168">
        <v>5.3</v>
      </c>
      <c r="C46" s="174" t="s">
        <v>73</v>
      </c>
      <c r="D46" s="170">
        <f t="shared" ref="D46:D47" si="8">COUNT(E46)*2</f>
        <v>0</v>
      </c>
      <c r="E46" s="171"/>
      <c r="F46" s="250" t="s">
        <v>40</v>
      </c>
      <c r="G46" s="172"/>
      <c r="H46" s="217"/>
      <c r="I46" s="236" t="s">
        <v>147</v>
      </c>
    </row>
    <row r="47" spans="1:9" ht="187.2" x14ac:dyDescent="0.3">
      <c r="A47" s="167"/>
      <c r="B47" s="175">
        <v>5.4</v>
      </c>
      <c r="C47" s="240" t="s">
        <v>182</v>
      </c>
      <c r="D47" s="170">
        <f t="shared" si="8"/>
        <v>0</v>
      </c>
      <c r="E47" s="171"/>
      <c r="F47" s="248" t="s">
        <v>186</v>
      </c>
      <c r="G47" s="172"/>
      <c r="H47" s="172"/>
      <c r="I47" s="237" t="s">
        <v>178</v>
      </c>
    </row>
    <row r="48" spans="1:9" s="41" customFormat="1" ht="35.700000000000003" customHeight="1" x14ac:dyDescent="0.3">
      <c r="A48" s="62"/>
      <c r="B48" s="71"/>
      <c r="C48" s="164" t="s">
        <v>80</v>
      </c>
      <c r="D48" s="165">
        <f>SUM(D44:D47)</f>
        <v>0</v>
      </c>
      <c r="E48" s="165">
        <f>SUM(E44:E47)</f>
        <v>0</v>
      </c>
      <c r="F48" s="164" t="s">
        <v>15</v>
      </c>
      <c r="G48" s="166" t="str">
        <f>IF(ISERROR(SUM(E48/D48)),"",SUM(E48/D48))</f>
        <v/>
      </c>
      <c r="H48" s="166"/>
      <c r="I48" s="205"/>
    </row>
    <row r="49" spans="1:10" s="41" customFormat="1" ht="35.700000000000003" customHeight="1" x14ac:dyDescent="0.3">
      <c r="A49" s="34"/>
      <c r="B49" s="76"/>
      <c r="C49" s="189"/>
      <c r="D49" s="190"/>
      <c r="E49" s="190"/>
      <c r="F49" s="189"/>
      <c r="G49" s="191"/>
      <c r="H49" s="218"/>
      <c r="I49" s="206"/>
    </row>
    <row r="50" spans="1:10" s="41" customFormat="1" ht="35.25" customHeight="1" x14ac:dyDescent="0.3">
      <c r="A50" s="34"/>
      <c r="B50" s="76"/>
      <c r="C50" s="153" t="s">
        <v>89</v>
      </c>
      <c r="D50" s="137"/>
      <c r="E50" s="137"/>
      <c r="F50" s="136"/>
      <c r="G50" s="77"/>
      <c r="H50" s="77"/>
      <c r="I50" s="206"/>
    </row>
    <row r="51" spans="1:10" s="41" customFormat="1" ht="45.75" customHeight="1" x14ac:dyDescent="0.3">
      <c r="A51" s="34"/>
      <c r="B51" s="76"/>
      <c r="C51" s="152" t="s">
        <v>68</v>
      </c>
      <c r="D51" s="253"/>
      <c r="E51" s="253"/>
      <c r="F51" s="253"/>
      <c r="G51" s="253"/>
      <c r="H51" s="253"/>
      <c r="I51" s="253"/>
    </row>
    <row r="52" spans="1:10" s="41" customFormat="1" ht="45.75" customHeight="1" x14ac:dyDescent="0.3">
      <c r="A52" s="34"/>
      <c r="B52" s="76"/>
      <c r="C52" s="152" t="s">
        <v>69</v>
      </c>
      <c r="D52" s="253"/>
      <c r="E52" s="253"/>
      <c r="F52" s="253"/>
      <c r="G52" s="253"/>
      <c r="H52" s="253"/>
      <c r="I52" s="253"/>
    </row>
    <row r="53" spans="1:10" s="41" customFormat="1" ht="45.75" customHeight="1" x14ac:dyDescent="0.3">
      <c r="A53" s="34"/>
      <c r="B53" s="76"/>
      <c r="C53" s="152" t="s">
        <v>90</v>
      </c>
      <c r="D53" s="253"/>
      <c r="E53" s="253"/>
      <c r="F53" s="253"/>
      <c r="G53" s="253"/>
      <c r="H53" s="253"/>
      <c r="I53" s="253"/>
    </row>
    <row r="54" spans="1:10" s="41" customFormat="1" ht="24" customHeight="1" x14ac:dyDescent="0.3">
      <c r="A54" s="34"/>
      <c r="B54" s="76"/>
      <c r="C54" s="136"/>
      <c r="D54" s="254" t="s">
        <v>91</v>
      </c>
      <c r="E54" s="254"/>
      <c r="F54" s="254"/>
      <c r="G54" s="254"/>
      <c r="H54" s="254"/>
      <c r="I54" s="254"/>
    </row>
    <row r="55" spans="1:10" s="41" customFormat="1" ht="19.2" x14ac:dyDescent="0.3">
      <c r="A55" s="34"/>
      <c r="B55" s="76"/>
      <c r="C55" s="79" t="s">
        <v>19</v>
      </c>
      <c r="D55" s="80" t="s">
        <v>42</v>
      </c>
      <c r="E55" s="80" t="s">
        <v>10</v>
      </c>
      <c r="F55" s="81" t="s">
        <v>17</v>
      </c>
      <c r="G55" s="82"/>
      <c r="H55" s="82"/>
      <c r="I55" s="207"/>
    </row>
    <row r="56" spans="1:10" ht="6.6" customHeight="1" x14ac:dyDescent="0.3">
      <c r="A56" s="20"/>
      <c r="C56" s="85"/>
      <c r="D56" s="86"/>
      <c r="E56" s="86"/>
      <c r="F56" s="87"/>
      <c r="G56" s="82"/>
      <c r="H56" s="82"/>
    </row>
    <row r="57" spans="1:10" ht="28.2" customHeight="1" x14ac:dyDescent="0.3">
      <c r="C57" s="88" t="str">
        <f>C12</f>
        <v>Section 1 - GENERAL ADMINISTRATIVE OVERSIGHT Total:</v>
      </c>
      <c r="D57" s="5">
        <f>D12</f>
        <v>0</v>
      </c>
      <c r="E57" s="5">
        <f>E12</f>
        <v>0</v>
      </c>
      <c r="F57" s="89" t="e">
        <f>SUM(G12)</f>
        <v>#DIV/0!</v>
      </c>
      <c r="G57" s="82"/>
      <c r="H57" s="82"/>
    </row>
    <row r="58" spans="1:10" ht="17.100000000000001" customHeight="1" x14ac:dyDescent="0.3">
      <c r="C58" s="90" t="str">
        <f>C21</f>
        <v>Section  2 - MEDICATION MANAGEMENT / HEALTH &amp; SAFETY Total:</v>
      </c>
      <c r="D58" s="5">
        <f>D21</f>
        <v>0</v>
      </c>
      <c r="E58" s="5">
        <f>E21</f>
        <v>0</v>
      </c>
      <c r="F58" s="89" t="str">
        <f t="shared" ref="F58:F60" si="9">IF(ISERROR(SUM(E58/D58)),"",SUM(E58/D58))</f>
        <v/>
      </c>
      <c r="G58" s="82"/>
      <c r="H58" s="82"/>
      <c r="I58" s="82"/>
    </row>
    <row r="59" spans="1:10" ht="17.100000000000001" customHeight="1" x14ac:dyDescent="0.3">
      <c r="C59" s="90" t="str">
        <f>C25</f>
        <v>Section 3 - EMERGENCY RESPONSE Total:</v>
      </c>
      <c r="D59" s="5">
        <f>D25</f>
        <v>0</v>
      </c>
      <c r="E59" s="5">
        <f>E25</f>
        <v>0</v>
      </c>
      <c r="F59" s="89">
        <f>SUM(G25)</f>
        <v>0</v>
      </c>
      <c r="G59" s="82"/>
      <c r="H59" s="82"/>
      <c r="I59" s="82"/>
    </row>
    <row r="60" spans="1:10" ht="23.7" customHeight="1" x14ac:dyDescent="0.3">
      <c r="C60" s="88" t="str">
        <f>C42</f>
        <v>Section 4 - TRAINING Total:</v>
      </c>
      <c r="D60" s="5">
        <f>D42</f>
        <v>0</v>
      </c>
      <c r="E60" s="5">
        <f>E42</f>
        <v>0</v>
      </c>
      <c r="F60" s="91" t="str">
        <f t="shared" si="9"/>
        <v/>
      </c>
      <c r="G60" s="82"/>
      <c r="H60" s="82"/>
      <c r="I60" s="82"/>
    </row>
    <row r="61" spans="1:10" ht="25.5" customHeight="1" x14ac:dyDescent="0.3">
      <c r="C61" s="88" t="str">
        <f>C48</f>
        <v>Section  5 - CREDENTIALING AND 
PERSONNEL MANAGEMENT REQUIREMENTS Total:</v>
      </c>
      <c r="D61" s="92">
        <f>D48</f>
        <v>0</v>
      </c>
      <c r="E61" s="92">
        <f>E48</f>
        <v>0</v>
      </c>
      <c r="F61" s="89">
        <f>SUM(G48)</f>
        <v>0</v>
      </c>
      <c r="G61" s="82" t="s">
        <v>14</v>
      </c>
      <c r="H61" s="82"/>
      <c r="I61" s="82"/>
    </row>
    <row r="62" spans="1:10" ht="19.95" customHeight="1" x14ac:dyDescent="0.3">
      <c r="C62" s="93" t="s">
        <v>18</v>
      </c>
      <c r="D62" s="94">
        <f>SUM(D57:D61)</f>
        <v>0</v>
      </c>
      <c r="E62" s="94">
        <f>SUM(E57:E61)</f>
        <v>0</v>
      </c>
      <c r="F62" s="251" t="str">
        <f>IF(ISERROR(SUM(E62/D62)),"",SUM(E62/D62))</f>
        <v/>
      </c>
      <c r="G62" s="82"/>
      <c r="H62" s="82"/>
      <c r="I62" s="82"/>
    </row>
    <row r="63" spans="1:10" x14ac:dyDescent="0.3">
      <c r="G63" s="82"/>
      <c r="H63" s="82"/>
      <c r="J63" s="207"/>
    </row>
  </sheetData>
  <sheetProtection formatCells="0" formatColumns="0" formatRows="0" insertRows="0" sort="0" autoFilter="0"/>
  <mergeCells count="8">
    <mergeCell ref="D51:I51"/>
    <mergeCell ref="D52:I52"/>
    <mergeCell ref="D53:I53"/>
    <mergeCell ref="D54:I54"/>
    <mergeCell ref="A1:B1"/>
    <mergeCell ref="H1:H3"/>
    <mergeCell ref="A2:B2"/>
    <mergeCell ref="A3:B3"/>
  </mergeCells>
  <conditionalFormatting sqref="D12:E12 D11 D54 D20 D18 D23:D24">
    <cfRule type="cellIs" dxfId="40" priority="73" stopIfTrue="1" operator="equal">
      <formula>0</formula>
    </cfRule>
  </conditionalFormatting>
  <conditionalFormatting sqref="D42:E42">
    <cfRule type="cellIs" dxfId="39" priority="68" stopIfTrue="1" operator="equal">
      <formula>0</formula>
    </cfRule>
  </conditionalFormatting>
  <conditionalFormatting sqref="D21:E21">
    <cfRule type="cellIs" dxfId="38" priority="61" stopIfTrue="1" operator="equal">
      <formula>0</formula>
    </cfRule>
  </conditionalFormatting>
  <conditionalFormatting sqref="D25">
    <cfRule type="cellIs" dxfId="37" priority="59" stopIfTrue="1" operator="equal">
      <formula>0</formula>
    </cfRule>
  </conditionalFormatting>
  <conditionalFormatting sqref="D48:E50">
    <cfRule type="cellIs" dxfId="36" priority="58" stopIfTrue="1" operator="equal">
      <formula>0</formula>
    </cfRule>
  </conditionalFormatting>
  <conditionalFormatting sqref="D14">
    <cfRule type="cellIs" dxfId="35" priority="30" stopIfTrue="1" operator="equal">
      <formula>0</formula>
    </cfRule>
  </conditionalFormatting>
  <conditionalFormatting sqref="D7:D10">
    <cfRule type="cellIs" dxfId="34" priority="34" stopIfTrue="1" operator="equal">
      <formula>0</formula>
    </cfRule>
  </conditionalFormatting>
  <conditionalFormatting sqref="D27:D34">
    <cfRule type="cellIs" dxfId="33" priority="28" stopIfTrue="1" operator="equal">
      <formula>0</formula>
    </cfRule>
  </conditionalFormatting>
  <conditionalFormatting sqref="D44 D46:D47">
    <cfRule type="cellIs" dxfId="32" priority="26" stopIfTrue="1" operator="equal">
      <formula>0</formula>
    </cfRule>
  </conditionalFormatting>
  <conditionalFormatting sqref="D15">
    <cfRule type="cellIs" dxfId="31" priority="15" stopIfTrue="1" operator="equal">
      <formula>0</formula>
    </cfRule>
  </conditionalFormatting>
  <conditionalFormatting sqref="D16:D17">
    <cfRule type="cellIs" dxfId="30" priority="14" stopIfTrue="1" operator="equal">
      <formula>0</formula>
    </cfRule>
  </conditionalFormatting>
  <conditionalFormatting sqref="D45">
    <cfRule type="cellIs" dxfId="29" priority="11" stopIfTrue="1" operator="equal">
      <formula>0</formula>
    </cfRule>
  </conditionalFormatting>
  <conditionalFormatting sqref="D35:D41">
    <cfRule type="cellIs" dxfId="28" priority="10" stopIfTrue="1" operator="equal">
      <formula>0</formula>
    </cfRule>
  </conditionalFormatting>
  <conditionalFormatting sqref="D19">
    <cfRule type="cellIs" dxfId="27" priority="9" stopIfTrue="1" operator="equal">
      <formula>0</formula>
    </cfRule>
  </conditionalFormatting>
  <conditionalFormatting sqref="D51">
    <cfRule type="cellIs" dxfId="26" priority="7" stopIfTrue="1" operator="equal">
      <formula>0</formula>
    </cfRule>
  </conditionalFormatting>
  <conditionalFormatting sqref="D52:D53">
    <cfRule type="cellIs" dxfId="25" priority="5" stopIfTrue="1" operator="equal">
      <formula>0</formula>
    </cfRule>
  </conditionalFormatting>
  <dataValidations count="2">
    <dataValidation type="whole" allowBlank="1" showInputMessage="1" showErrorMessage="1" errorTitle="Enter 0, 1, or 2" error="If N/A, note that in the comments and leave the score boxes blank." sqref="D44:D47 D13:E13 D22:E22 D26:E26 D23:D24 D7:D11 D14:D20 D27:D41" xr:uid="{00000000-0002-0000-0000-000000000000}">
      <formula1>0</formula1>
      <formula2>2</formula2>
    </dataValidation>
    <dataValidation type="whole" allowBlank="1" showErrorMessage="1" errorTitle="Enter 0, 1, or 2" error="_x000a_If N/A, note this in the comments and leave the score boxes blank." sqref="E44:E47 E23:E24 E7:E11 E14:E20 E27:E41" xr:uid="{00000000-0002-0000-0000-000001000000}">
      <formula1>0</formula1>
      <formula2>2</formula2>
    </dataValidation>
  </dataValidations>
  <hyperlinks>
    <hyperlink ref="I41" r:id="rId1" xr:uid="{868EC377-ECA6-4F28-AAA8-B5AA792C7E79}"/>
  </hyperlinks>
  <printOptions horizontalCentered="1"/>
  <pageMargins left="0.2" right="0.2" top="0.75" bottom="0.75" header="0.3" footer="0.3"/>
  <pageSetup scale="71" fitToHeight="0" orientation="landscape" r:id="rId2"/>
  <headerFooter>
    <oddHeader xml:space="preserve">&amp;C&amp;"Arial,Bold"&amp;9Southwest Michigan Behavioral Health ~ Ancillary Community-Based Services Administrative Site Review  </oddHeader>
    <oddFooter>&amp;R&amp;6Page &amp;P of &amp;N
v5.30.14</oddFooter>
  </headerFooter>
  <rowBreaks count="3" manualBreakCount="3">
    <brk id="12" max="7" man="1"/>
    <brk id="25" max="7" man="1"/>
    <brk id="4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E37"/>
  <sheetViews>
    <sheetView view="pageBreakPreview" topLeftCell="A7" zoomScale="110" zoomScaleNormal="130" zoomScaleSheetLayoutView="110" workbookViewId="0">
      <selection activeCell="C9" sqref="C9"/>
    </sheetView>
  </sheetViews>
  <sheetFormatPr defaultColWidth="9.33203125" defaultRowHeight="12" x14ac:dyDescent="0.25"/>
  <cols>
    <col min="1" max="1" width="1.44140625" style="6" customWidth="1"/>
    <col min="2" max="2" width="5.6640625" style="6" customWidth="1"/>
    <col min="3" max="3" width="70.33203125" style="6" customWidth="1"/>
    <col min="4" max="4" width="72.33203125" style="134" customWidth="1"/>
    <col min="5" max="239" width="9.33203125" style="6" customWidth="1"/>
    <col min="240" max="16384" width="9.33203125" style="113"/>
  </cols>
  <sheetData>
    <row r="1" spans="1:239" ht="40.950000000000003" customHeight="1" x14ac:dyDescent="0.25">
      <c r="A1" s="13"/>
      <c r="B1" s="110"/>
      <c r="C1" s="111" t="s">
        <v>26</v>
      </c>
      <c r="D1" s="112" t="s">
        <v>27</v>
      </c>
    </row>
    <row r="2" spans="1:239" s="117" customFormat="1" ht="14.7" customHeight="1" x14ac:dyDescent="0.3">
      <c r="A2" s="114" t="s">
        <v>32</v>
      </c>
      <c r="B2" s="114"/>
      <c r="C2" s="115"/>
      <c r="D2" s="116"/>
    </row>
    <row r="3" spans="1:239" ht="103.2" customHeight="1" x14ac:dyDescent="0.25">
      <c r="A3" s="28"/>
      <c r="B3" s="106">
        <v>1.1000000000000001</v>
      </c>
      <c r="C3" s="2" t="s">
        <v>67</v>
      </c>
      <c r="D3" s="118" t="s">
        <v>74</v>
      </c>
    </row>
    <row r="4" spans="1:239" ht="97.95" customHeight="1" x14ac:dyDescent="0.25">
      <c r="A4" s="28"/>
      <c r="B4" s="106">
        <v>1.2</v>
      </c>
      <c r="C4" s="2" t="s">
        <v>83</v>
      </c>
      <c r="D4" s="118" t="s">
        <v>75</v>
      </c>
    </row>
    <row r="5" spans="1:239" s="120" customFormat="1" ht="107.25" customHeight="1" x14ac:dyDescent="0.25">
      <c r="A5" s="28"/>
      <c r="B5" s="106">
        <v>1.3</v>
      </c>
      <c r="C5" s="2" t="s">
        <v>20</v>
      </c>
      <c r="D5" s="118" t="s">
        <v>50</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row>
    <row r="6" spans="1:239" ht="103.5" customHeight="1" x14ac:dyDescent="0.25">
      <c r="A6" s="48"/>
      <c r="B6" s="122">
        <v>1.4</v>
      </c>
      <c r="C6" s="3" t="s">
        <v>64</v>
      </c>
      <c r="D6" s="118" t="s">
        <v>84</v>
      </c>
    </row>
    <row r="7" spans="1:239" ht="101.25" customHeight="1" x14ac:dyDescent="0.25">
      <c r="A7" s="28"/>
      <c r="B7" s="106">
        <v>1.5</v>
      </c>
      <c r="C7" s="50" t="s">
        <v>65</v>
      </c>
      <c r="D7" s="118" t="s">
        <v>76</v>
      </c>
    </row>
    <row r="8" spans="1:239" s="117" customFormat="1" ht="12.75" customHeight="1" x14ac:dyDescent="0.3">
      <c r="A8" s="42" t="s">
        <v>70</v>
      </c>
      <c r="B8" s="121"/>
      <c r="C8" s="115"/>
      <c r="D8" s="116"/>
    </row>
    <row r="9" spans="1:239" ht="75" customHeight="1" x14ac:dyDescent="0.25">
      <c r="A9" s="58"/>
      <c r="B9" s="106">
        <v>2.1</v>
      </c>
      <c r="C9" s="2" t="s">
        <v>94</v>
      </c>
      <c r="D9" s="118" t="s">
        <v>101</v>
      </c>
    </row>
    <row r="10" spans="1:239" s="6" customFormat="1" ht="87.6" customHeight="1" x14ac:dyDescent="0.3">
      <c r="A10" s="58"/>
      <c r="B10" s="106">
        <v>2.2000000000000002</v>
      </c>
      <c r="C10" s="61" t="s">
        <v>45</v>
      </c>
      <c r="D10" s="118" t="s">
        <v>51</v>
      </c>
    </row>
    <row r="11" spans="1:239" s="6" customFormat="1" ht="179.25" customHeight="1" x14ac:dyDescent="0.3">
      <c r="A11" s="58"/>
      <c r="B11" s="106">
        <v>2.2999999999999998</v>
      </c>
      <c r="C11" s="105" t="s">
        <v>48</v>
      </c>
      <c r="D11" s="118" t="s">
        <v>85</v>
      </c>
    </row>
    <row r="12" spans="1:239" s="6" customFormat="1" ht="51" customHeight="1" x14ac:dyDescent="0.3">
      <c r="A12" s="58"/>
      <c r="B12" s="1">
        <v>2.4</v>
      </c>
      <c r="C12" s="2" t="s">
        <v>66</v>
      </c>
      <c r="D12" s="118" t="s">
        <v>86</v>
      </c>
    </row>
    <row r="13" spans="1:239" s="6" customFormat="1" ht="127.5" customHeight="1" x14ac:dyDescent="0.3">
      <c r="A13" s="58"/>
      <c r="B13" s="1">
        <v>2.5</v>
      </c>
      <c r="C13" s="104" t="s">
        <v>38</v>
      </c>
      <c r="D13" s="118" t="s">
        <v>86</v>
      </c>
    </row>
    <row r="14" spans="1:239" s="6" customFormat="1" ht="33" customHeight="1" x14ac:dyDescent="0.3">
      <c r="A14" s="140"/>
      <c r="B14" s="141">
        <v>2.6</v>
      </c>
      <c r="C14" s="2" t="s">
        <v>62</v>
      </c>
      <c r="D14" s="142"/>
    </row>
    <row r="15" spans="1:239" s="117" customFormat="1" ht="12.75" customHeight="1" x14ac:dyDescent="0.3">
      <c r="A15" s="42" t="s">
        <v>77</v>
      </c>
      <c r="B15" s="121"/>
      <c r="C15" s="114"/>
      <c r="D15" s="123"/>
    </row>
    <row r="16" spans="1:239" s="125" customFormat="1" ht="45" customHeight="1" x14ac:dyDescent="0.3">
      <c r="A16" s="58"/>
      <c r="B16" s="106">
        <v>3.1</v>
      </c>
      <c r="C16" s="61" t="s">
        <v>4</v>
      </c>
      <c r="D16" s="118" t="s">
        <v>53</v>
      </c>
    </row>
    <row r="17" spans="1:4" s="6" customFormat="1" ht="78.75" customHeight="1" x14ac:dyDescent="0.3">
      <c r="A17" s="58"/>
      <c r="B17" s="106">
        <v>3.2</v>
      </c>
      <c r="C17" s="50" t="s">
        <v>121</v>
      </c>
      <c r="D17" s="124" t="s">
        <v>52</v>
      </c>
    </row>
    <row r="18" spans="1:4" s="117" customFormat="1" ht="12.75" customHeight="1" x14ac:dyDescent="0.3">
      <c r="A18" s="64" t="s">
        <v>81</v>
      </c>
      <c r="B18" s="126"/>
      <c r="C18" s="127"/>
      <c r="D18" s="116"/>
    </row>
    <row r="19" spans="1:4" ht="34.200000000000003" customHeight="1" x14ac:dyDescent="0.25">
      <c r="A19" s="52"/>
      <c r="B19" s="49">
        <v>4.0999999999999996</v>
      </c>
      <c r="C19" s="50" t="s">
        <v>2</v>
      </c>
      <c r="D19" s="257" t="s">
        <v>102</v>
      </c>
    </row>
    <row r="20" spans="1:4" s="125" customFormat="1" ht="30.45" customHeight="1" x14ac:dyDescent="0.3">
      <c r="A20" s="58"/>
      <c r="B20" s="1">
        <v>4.2</v>
      </c>
      <c r="C20" s="2" t="s">
        <v>43</v>
      </c>
      <c r="D20" s="258"/>
    </row>
    <row r="21" spans="1:4" ht="30.75" customHeight="1" x14ac:dyDescent="0.25">
      <c r="A21" s="58"/>
      <c r="B21" s="1">
        <v>4.3</v>
      </c>
      <c r="C21" s="2" t="s">
        <v>28</v>
      </c>
      <c r="D21" s="259"/>
    </row>
    <row r="22" spans="1:4" ht="41.25" customHeight="1" x14ac:dyDescent="0.25">
      <c r="A22" s="58"/>
      <c r="B22" s="1">
        <v>4.4000000000000004</v>
      </c>
      <c r="C22" s="3" t="s">
        <v>29</v>
      </c>
      <c r="D22" s="129"/>
    </row>
    <row r="23" spans="1:4" ht="13.8" x14ac:dyDescent="0.25">
      <c r="A23" s="58"/>
      <c r="B23" s="1">
        <v>4.5</v>
      </c>
      <c r="C23" s="69" t="s">
        <v>1</v>
      </c>
      <c r="D23" s="129"/>
    </row>
    <row r="24" spans="1:4" ht="13.8" x14ac:dyDescent="0.25">
      <c r="A24" s="58"/>
      <c r="B24" s="1">
        <v>4.5999999999999996</v>
      </c>
      <c r="C24" s="2" t="s">
        <v>30</v>
      </c>
      <c r="D24" s="129"/>
    </row>
    <row r="25" spans="1:4" ht="13.8" x14ac:dyDescent="0.25">
      <c r="A25" s="58"/>
      <c r="B25" s="1">
        <v>4.7</v>
      </c>
      <c r="C25" s="2" t="s">
        <v>33</v>
      </c>
      <c r="D25" s="129"/>
    </row>
    <row r="26" spans="1:4" ht="72" x14ac:dyDescent="0.25">
      <c r="A26" s="58"/>
      <c r="B26" s="1">
        <v>4.8</v>
      </c>
      <c r="C26" s="2" t="s">
        <v>37</v>
      </c>
      <c r="D26" s="130" t="s">
        <v>54</v>
      </c>
    </row>
    <row r="27" spans="1:4" ht="27.6" x14ac:dyDescent="0.25">
      <c r="A27" s="58"/>
      <c r="B27" s="1">
        <v>4.9000000000000004</v>
      </c>
      <c r="C27" s="2" t="s">
        <v>170</v>
      </c>
      <c r="D27" s="129"/>
    </row>
    <row r="28" spans="1:4" ht="27.6" x14ac:dyDescent="0.25">
      <c r="A28" s="58"/>
      <c r="B28" s="159">
        <v>4.0999999999999996</v>
      </c>
      <c r="C28" s="50" t="s">
        <v>95</v>
      </c>
      <c r="D28" s="129"/>
    </row>
    <row r="29" spans="1:4" ht="27.6" x14ac:dyDescent="0.25">
      <c r="A29" s="58"/>
      <c r="B29" s="159">
        <v>4.1100000000000003</v>
      </c>
      <c r="C29" s="2" t="s">
        <v>96</v>
      </c>
      <c r="D29" s="129"/>
    </row>
    <row r="30" spans="1:4" ht="41.4" x14ac:dyDescent="0.25">
      <c r="A30" s="58"/>
      <c r="B30" s="159">
        <v>4.12</v>
      </c>
      <c r="C30" s="70" t="s">
        <v>97</v>
      </c>
      <c r="D30" s="129"/>
    </row>
    <row r="31" spans="1:4" ht="55.2" x14ac:dyDescent="0.25">
      <c r="A31" s="58"/>
      <c r="B31" s="159">
        <v>4.13</v>
      </c>
      <c r="C31" s="70" t="s">
        <v>98</v>
      </c>
      <c r="D31" s="129"/>
    </row>
    <row r="32" spans="1:4" s="128" customFormat="1" ht="58.5" customHeight="1" x14ac:dyDescent="0.3">
      <c r="A32" s="58"/>
      <c r="B32" s="159">
        <v>4.1399999999999997</v>
      </c>
      <c r="C32" s="2" t="s">
        <v>99</v>
      </c>
      <c r="D32" s="129"/>
    </row>
    <row r="33" spans="1:4" s="131" customFormat="1" ht="12.75" customHeight="1" x14ac:dyDescent="0.3">
      <c r="A33" s="72" t="s">
        <v>47</v>
      </c>
      <c r="B33" s="121"/>
      <c r="C33" s="115"/>
      <c r="D33" s="116"/>
    </row>
    <row r="34" spans="1:4" ht="148.94999999999999" customHeight="1" x14ac:dyDescent="0.25">
      <c r="A34" s="28"/>
      <c r="B34" s="1">
        <v>5.0999999999999996</v>
      </c>
      <c r="C34" s="2" t="s">
        <v>180</v>
      </c>
      <c r="D34" s="129" t="s">
        <v>55</v>
      </c>
    </row>
    <row r="35" spans="1:4" ht="121.5" customHeight="1" x14ac:dyDescent="0.25">
      <c r="A35" s="28"/>
      <c r="B35" s="1">
        <v>5.2</v>
      </c>
      <c r="C35" s="2" t="s">
        <v>57</v>
      </c>
      <c r="D35" s="129" t="s">
        <v>82</v>
      </c>
    </row>
    <row r="36" spans="1:4" ht="125.7" customHeight="1" x14ac:dyDescent="0.25">
      <c r="A36" s="28"/>
      <c r="B36" s="1">
        <v>5.3</v>
      </c>
      <c r="C36" s="3" t="s">
        <v>73</v>
      </c>
      <c r="D36" s="133" t="s">
        <v>56</v>
      </c>
    </row>
    <row r="37" spans="1:4" ht="112.2" customHeight="1" x14ac:dyDescent="0.25">
      <c r="A37" s="28"/>
      <c r="B37" s="74">
        <v>5.4</v>
      </c>
      <c r="C37" s="75" t="s">
        <v>183</v>
      </c>
      <c r="D37" s="129" t="s">
        <v>169</v>
      </c>
    </row>
  </sheetData>
  <sheetProtection formatCells="0" formatColumns="0" formatRows="0" insertRows="0" sort="0" autoFilter="0"/>
  <mergeCells count="1">
    <mergeCell ref="D19:D21"/>
  </mergeCells>
  <printOptions horizontalCentered="1"/>
  <pageMargins left="0.2" right="0.2" top="0.75" bottom="0.75" header="0.3" footer="0.3"/>
  <pageSetup scale="70" fitToHeight="0" orientation="portrait" horizontalDpi="4294967295" verticalDpi="4294967295" r:id="rId1"/>
  <headerFooter>
    <oddHeader>&amp;C&amp;"Arial,Bold"&amp;9Southwest Michigan Behavioral Health ~ Ancillary Community-Based Services Site Review Scoring Criteria</oddHeader>
    <oddFooter>&amp;R&amp;6Page &amp;P of &amp;N
v11.4.15</oddFooter>
  </headerFooter>
  <rowBreaks count="1" manualBreakCount="1">
    <brk id="3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23"/>
  <sheetViews>
    <sheetView view="pageBreakPreview" zoomScale="110" zoomScaleNormal="100" zoomScaleSheetLayoutView="110" workbookViewId="0">
      <pane ySplit="1" topLeftCell="A17" activePane="bottomLeft" state="frozen"/>
      <selection activeCell="C8" sqref="C8"/>
      <selection pane="bottomLeft" activeCell="B23" sqref="B23"/>
    </sheetView>
  </sheetViews>
  <sheetFormatPr defaultColWidth="9.33203125" defaultRowHeight="14.4" x14ac:dyDescent="0.3"/>
  <cols>
    <col min="1" max="1" width="5.33203125" style="158" customWidth="1"/>
    <col min="2" max="2" width="50.5546875" style="6" customWidth="1"/>
    <col min="3" max="3" width="17.33203125" style="209" customWidth="1"/>
    <col min="4" max="4" width="17.33203125" style="99" customWidth="1"/>
    <col min="5" max="9" width="17.33203125" style="100" customWidth="1"/>
    <col min="10" max="10" width="17.33203125" style="109" customWidth="1"/>
    <col min="11" max="12" width="17.33203125" style="99" customWidth="1"/>
    <col min="13" max="17" width="17.33203125" style="100" customWidth="1"/>
    <col min="18" max="18" width="17.33203125" style="109" customWidth="1"/>
    <col min="19" max="257" width="9.33203125" style="20" customWidth="1"/>
    <col min="258" max="16384" width="9.33203125" style="19"/>
  </cols>
  <sheetData>
    <row r="1" spans="1:18" ht="40.950000000000003" customHeight="1" x14ac:dyDescent="0.3">
      <c r="A1" s="260" t="s">
        <v>25</v>
      </c>
      <c r="B1" s="261"/>
      <c r="C1" s="102" t="s">
        <v>160</v>
      </c>
      <c r="D1" s="102" t="s">
        <v>23</v>
      </c>
      <c r="E1" s="102" t="s">
        <v>23</v>
      </c>
      <c r="F1" s="102" t="s">
        <v>23</v>
      </c>
      <c r="G1" s="102" t="s">
        <v>23</v>
      </c>
      <c r="H1" s="102" t="s">
        <v>24</v>
      </c>
      <c r="I1" s="102" t="s">
        <v>23</v>
      </c>
      <c r="J1" s="102" t="s">
        <v>23</v>
      </c>
      <c r="K1" s="102" t="s">
        <v>23</v>
      </c>
      <c r="L1" s="102" t="s">
        <v>23</v>
      </c>
      <c r="M1" s="102" t="s">
        <v>23</v>
      </c>
      <c r="N1" s="102" t="s">
        <v>23</v>
      </c>
      <c r="O1" s="102" t="s">
        <v>23</v>
      </c>
      <c r="P1" s="102" t="s">
        <v>24</v>
      </c>
      <c r="Q1" s="102" t="s">
        <v>23</v>
      </c>
      <c r="R1" s="102" t="s">
        <v>23</v>
      </c>
    </row>
    <row r="2" spans="1:18" s="27" customFormat="1" ht="34.5" customHeight="1" x14ac:dyDescent="0.3">
      <c r="A2" s="156"/>
      <c r="B2" s="103"/>
      <c r="C2" s="102" t="s">
        <v>22</v>
      </c>
      <c r="D2" s="102" t="s">
        <v>22</v>
      </c>
      <c r="E2" s="102" t="s">
        <v>22</v>
      </c>
      <c r="F2" s="102" t="s">
        <v>22</v>
      </c>
      <c r="G2" s="102" t="s">
        <v>22</v>
      </c>
      <c r="H2" s="102" t="s">
        <v>22</v>
      </c>
      <c r="I2" s="102" t="s">
        <v>22</v>
      </c>
      <c r="J2" s="102" t="s">
        <v>22</v>
      </c>
      <c r="K2" s="102" t="s">
        <v>22</v>
      </c>
      <c r="L2" s="102" t="s">
        <v>22</v>
      </c>
      <c r="M2" s="102" t="s">
        <v>22</v>
      </c>
      <c r="N2" s="102" t="s">
        <v>22</v>
      </c>
      <c r="O2" s="102" t="s">
        <v>22</v>
      </c>
      <c r="P2" s="102" t="s">
        <v>22</v>
      </c>
      <c r="Q2" s="102" t="s">
        <v>22</v>
      </c>
      <c r="R2" s="102" t="s">
        <v>22</v>
      </c>
    </row>
    <row r="3" spans="1:18" ht="36" x14ac:dyDescent="0.3">
      <c r="A3" s="122">
        <v>4.0999999999999996</v>
      </c>
      <c r="B3" s="104" t="s">
        <v>2</v>
      </c>
      <c r="C3" s="197"/>
      <c r="D3" s="144"/>
      <c r="E3" s="149"/>
      <c r="F3" s="149"/>
      <c r="G3" s="149"/>
      <c r="H3" s="149"/>
      <c r="I3" s="149"/>
      <c r="J3" s="149"/>
      <c r="K3" s="143"/>
      <c r="L3" s="144"/>
      <c r="M3" s="149"/>
      <c r="N3" s="149"/>
      <c r="O3" s="149"/>
      <c r="P3" s="149"/>
      <c r="Q3" s="149"/>
      <c r="R3" s="149"/>
    </row>
    <row r="4" spans="1:18" s="63" customFormat="1" ht="30.45" customHeight="1" x14ac:dyDescent="0.3">
      <c r="A4" s="106">
        <v>4.2</v>
      </c>
      <c r="B4" s="61" t="s">
        <v>43</v>
      </c>
      <c r="C4" s="197"/>
      <c r="D4" s="144"/>
      <c r="E4" s="149"/>
      <c r="F4" s="149"/>
      <c r="G4" s="149"/>
      <c r="H4" s="149"/>
      <c r="I4" s="149"/>
      <c r="J4" s="149"/>
      <c r="K4" s="143"/>
      <c r="L4" s="144"/>
      <c r="M4" s="149"/>
      <c r="N4" s="149"/>
      <c r="O4" s="149"/>
      <c r="P4" s="149"/>
      <c r="Q4" s="149"/>
      <c r="R4" s="149"/>
    </row>
    <row r="5" spans="1:18" ht="27.75" customHeight="1" x14ac:dyDescent="0.3">
      <c r="A5" s="106">
        <v>4.3</v>
      </c>
      <c r="B5" s="61" t="s">
        <v>28</v>
      </c>
      <c r="C5" s="197"/>
      <c r="D5" s="144"/>
      <c r="E5" s="149"/>
      <c r="F5" s="149"/>
      <c r="G5" s="149"/>
      <c r="H5" s="149"/>
      <c r="I5" s="149"/>
      <c r="J5" s="149"/>
      <c r="K5" s="143"/>
      <c r="L5" s="144"/>
      <c r="M5" s="149"/>
      <c r="N5" s="149"/>
      <c r="O5" s="149"/>
      <c r="P5" s="149"/>
      <c r="Q5" s="149"/>
      <c r="R5" s="149"/>
    </row>
    <row r="6" spans="1:18" ht="24" x14ac:dyDescent="0.3">
      <c r="A6" s="106">
        <v>4.4000000000000004</v>
      </c>
      <c r="B6" s="105" t="s">
        <v>29</v>
      </c>
      <c r="C6" s="211"/>
      <c r="D6" s="144"/>
      <c r="E6" s="149"/>
      <c r="F6" s="149"/>
      <c r="G6" s="149"/>
      <c r="H6" s="149"/>
      <c r="I6" s="149"/>
      <c r="J6" s="149"/>
      <c r="K6" s="143"/>
      <c r="L6" s="144"/>
      <c r="M6" s="149"/>
      <c r="N6" s="149"/>
      <c r="O6" s="149"/>
      <c r="P6" s="149"/>
      <c r="Q6" s="149"/>
      <c r="R6" s="149"/>
    </row>
    <row r="7" spans="1:18" ht="22.5" customHeight="1" x14ac:dyDescent="0.3">
      <c r="A7" s="106">
        <v>4.5</v>
      </c>
      <c r="B7" s="106" t="s">
        <v>127</v>
      </c>
      <c r="C7" s="197"/>
      <c r="D7" s="144"/>
      <c r="E7" s="149"/>
      <c r="F7" s="149"/>
      <c r="G7" s="149"/>
      <c r="H7" s="149"/>
      <c r="I7" s="149"/>
      <c r="J7" s="149"/>
      <c r="K7" s="143"/>
      <c r="L7" s="144"/>
      <c r="M7" s="149"/>
      <c r="N7" s="149"/>
      <c r="O7" s="149"/>
      <c r="P7" s="149"/>
      <c r="Q7" s="149"/>
      <c r="R7" s="149"/>
    </row>
    <row r="8" spans="1:18" ht="28.5" customHeight="1" x14ac:dyDescent="0.3">
      <c r="A8" s="106">
        <v>4.5999999999999996</v>
      </c>
      <c r="B8" s="61" t="s">
        <v>30</v>
      </c>
      <c r="C8" s="197"/>
      <c r="D8" s="144"/>
      <c r="E8" s="149"/>
      <c r="F8" s="149"/>
      <c r="G8" s="149"/>
      <c r="H8" s="149"/>
      <c r="I8" s="149"/>
      <c r="J8" s="149"/>
      <c r="K8" s="143"/>
      <c r="L8" s="144"/>
      <c r="M8" s="149"/>
      <c r="N8" s="149"/>
      <c r="O8" s="149"/>
      <c r="P8" s="149"/>
      <c r="Q8" s="149"/>
      <c r="R8" s="149"/>
    </row>
    <row r="9" spans="1:18" ht="32.25" customHeight="1" x14ac:dyDescent="0.3">
      <c r="A9" s="106">
        <v>4.7</v>
      </c>
      <c r="B9" s="61" t="s">
        <v>33</v>
      </c>
      <c r="C9" s="197"/>
      <c r="D9" s="144"/>
      <c r="E9" s="149"/>
      <c r="F9" s="149"/>
      <c r="G9" s="149"/>
      <c r="H9" s="149"/>
      <c r="I9" s="149"/>
      <c r="J9" s="149"/>
      <c r="K9" s="143"/>
      <c r="L9" s="144"/>
      <c r="M9" s="149"/>
      <c r="N9" s="149"/>
      <c r="O9" s="149"/>
      <c r="P9" s="149"/>
      <c r="Q9" s="149"/>
      <c r="R9" s="149"/>
    </row>
    <row r="10" spans="1:18" ht="49.2" customHeight="1" x14ac:dyDescent="0.3">
      <c r="A10" s="106">
        <v>4.8</v>
      </c>
      <c r="B10" s="61" t="s">
        <v>37</v>
      </c>
      <c r="C10" s="211"/>
      <c r="D10" s="144"/>
      <c r="E10" s="149"/>
      <c r="F10" s="149"/>
      <c r="G10" s="149"/>
      <c r="H10" s="149"/>
      <c r="I10" s="149"/>
      <c r="J10" s="149"/>
      <c r="K10" s="143"/>
      <c r="L10" s="144"/>
      <c r="M10" s="149"/>
      <c r="N10" s="149"/>
      <c r="O10" s="149"/>
      <c r="P10" s="149"/>
      <c r="Q10" s="149"/>
      <c r="R10" s="149"/>
    </row>
    <row r="11" spans="1:18" ht="48" x14ac:dyDescent="0.3">
      <c r="A11" s="106">
        <v>4.9000000000000004</v>
      </c>
      <c r="B11" s="61" t="s">
        <v>41</v>
      </c>
      <c r="C11" s="211"/>
      <c r="D11" s="144"/>
      <c r="E11" s="149"/>
      <c r="F11" s="149"/>
      <c r="G11" s="149"/>
      <c r="H11" s="149"/>
      <c r="I11" s="149"/>
      <c r="J11" s="149"/>
      <c r="K11" s="143"/>
      <c r="L11" s="144"/>
      <c r="M11" s="149"/>
      <c r="N11" s="149"/>
      <c r="O11" s="149"/>
      <c r="P11" s="149"/>
      <c r="Q11" s="149"/>
      <c r="R11" s="149"/>
    </row>
    <row r="12" spans="1:18" ht="63" customHeight="1" x14ac:dyDescent="0.3">
      <c r="A12" s="157">
        <v>4.0999999999999996</v>
      </c>
      <c r="B12" s="104" t="s">
        <v>95</v>
      </c>
      <c r="C12" s="211"/>
      <c r="D12" s="144"/>
      <c r="E12" s="149"/>
      <c r="F12" s="149"/>
      <c r="G12" s="149"/>
      <c r="H12" s="149"/>
      <c r="I12" s="149"/>
      <c r="J12" s="149"/>
      <c r="K12" s="143"/>
      <c r="L12" s="144"/>
      <c r="M12" s="149"/>
      <c r="N12" s="149"/>
      <c r="O12" s="149"/>
      <c r="P12" s="149"/>
      <c r="Q12" s="149"/>
      <c r="R12" s="149"/>
    </row>
    <row r="13" spans="1:18" ht="53.25" customHeight="1" x14ac:dyDescent="0.3">
      <c r="A13" s="157">
        <v>4.1100000000000003</v>
      </c>
      <c r="B13" s="61" t="s">
        <v>128</v>
      </c>
      <c r="C13" s="211"/>
      <c r="D13" s="144"/>
      <c r="E13" s="149"/>
      <c r="F13" s="149"/>
      <c r="G13" s="149"/>
      <c r="H13" s="149"/>
      <c r="I13" s="149"/>
      <c r="J13" s="149"/>
      <c r="K13" s="143"/>
      <c r="L13" s="144"/>
      <c r="M13" s="149"/>
      <c r="N13" s="149"/>
      <c r="O13" s="149"/>
      <c r="P13" s="149"/>
      <c r="Q13" s="149"/>
      <c r="R13" s="149"/>
    </row>
    <row r="14" spans="1:18" ht="39.450000000000003" customHeight="1" x14ac:dyDescent="0.3">
      <c r="A14" s="157">
        <v>4.12</v>
      </c>
      <c r="B14" s="132" t="s">
        <v>97</v>
      </c>
      <c r="C14" s="197"/>
      <c r="D14" s="144"/>
      <c r="E14" s="149"/>
      <c r="F14" s="149"/>
      <c r="G14" s="149"/>
      <c r="H14" s="149"/>
      <c r="I14" s="149"/>
      <c r="J14" s="149"/>
      <c r="K14" s="143"/>
      <c r="L14" s="144"/>
      <c r="M14" s="149"/>
      <c r="N14" s="149"/>
      <c r="O14" s="149"/>
      <c r="P14" s="149"/>
      <c r="Q14" s="149"/>
      <c r="R14" s="149"/>
    </row>
    <row r="15" spans="1:18" ht="48" customHeight="1" x14ac:dyDescent="0.3">
      <c r="A15" s="157">
        <v>4.13</v>
      </c>
      <c r="B15" s="132" t="s">
        <v>98</v>
      </c>
      <c r="C15" s="211"/>
      <c r="D15" s="144"/>
      <c r="E15" s="149"/>
      <c r="F15" s="149"/>
      <c r="G15" s="149"/>
      <c r="H15" s="149"/>
      <c r="I15" s="149"/>
      <c r="J15" s="149"/>
      <c r="K15" s="143"/>
      <c r="L15" s="144"/>
      <c r="M15" s="149"/>
      <c r="N15" s="149"/>
      <c r="O15" s="149"/>
      <c r="P15" s="149"/>
      <c r="Q15" s="149"/>
      <c r="R15" s="149"/>
    </row>
    <row r="16" spans="1:18" ht="35.25" customHeight="1" x14ac:dyDescent="0.3">
      <c r="A16" s="157">
        <v>4.1399999999999997</v>
      </c>
      <c r="B16" s="61" t="s">
        <v>99</v>
      </c>
      <c r="C16" s="197"/>
      <c r="D16" s="144"/>
      <c r="E16" s="149"/>
      <c r="F16" s="149"/>
      <c r="G16" s="149"/>
      <c r="H16" s="149"/>
      <c r="I16" s="149"/>
      <c r="J16" s="149"/>
      <c r="K16" s="143"/>
      <c r="L16" s="144"/>
      <c r="M16" s="149"/>
      <c r="N16" s="149"/>
      <c r="O16" s="149"/>
      <c r="P16" s="149"/>
      <c r="Q16" s="149"/>
      <c r="R16" s="149"/>
    </row>
    <row r="17" spans="1:257" ht="35.25" customHeight="1" x14ac:dyDescent="0.3">
      <c r="A17" s="157">
        <v>4.1500000000000004</v>
      </c>
      <c r="B17" s="61" t="s">
        <v>161</v>
      </c>
      <c r="C17" s="148"/>
      <c r="D17" s="145"/>
      <c r="E17" s="150"/>
      <c r="F17" s="150"/>
      <c r="G17" s="150"/>
      <c r="H17" s="150"/>
      <c r="I17" s="150"/>
      <c r="J17" s="150"/>
      <c r="K17" s="230"/>
      <c r="L17" s="145"/>
      <c r="M17" s="150"/>
      <c r="N17" s="150"/>
      <c r="O17" s="150"/>
      <c r="P17" s="150"/>
      <c r="Q17" s="150"/>
      <c r="R17" s="150"/>
    </row>
    <row r="18" spans="1:257" ht="18.75" customHeight="1" x14ac:dyDescent="0.3">
      <c r="A18" s="139"/>
      <c r="B18" s="107" t="s">
        <v>21</v>
      </c>
      <c r="C18" s="148"/>
      <c r="D18" s="145"/>
      <c r="E18" s="150"/>
      <c r="F18" s="150"/>
      <c r="G18" s="150"/>
      <c r="H18" s="150"/>
      <c r="I18" s="150"/>
      <c r="J18" s="150"/>
      <c r="K18" s="148"/>
      <c r="L18" s="145"/>
      <c r="M18" s="150"/>
      <c r="N18" s="150"/>
      <c r="O18" s="150"/>
      <c r="P18" s="150"/>
      <c r="Q18" s="150"/>
      <c r="R18" s="150"/>
    </row>
    <row r="19" spans="1:257" ht="85.5" customHeight="1" x14ac:dyDescent="0.3">
      <c r="A19" s="1">
        <v>5.0999999999999996</v>
      </c>
      <c r="B19" s="61" t="s">
        <v>181</v>
      </c>
      <c r="C19" s="210"/>
      <c r="D19" s="147"/>
      <c r="E19" s="151"/>
      <c r="F19" s="151"/>
      <c r="G19" s="151"/>
      <c r="H19" s="151"/>
      <c r="I19" s="151"/>
      <c r="J19" s="151"/>
      <c r="K19" s="146"/>
      <c r="L19" s="147"/>
      <c r="M19" s="151"/>
      <c r="N19" s="151"/>
      <c r="O19" s="151"/>
      <c r="P19" s="151"/>
      <c r="Q19" s="151"/>
      <c r="R19" s="151"/>
    </row>
    <row r="20" spans="1:257" ht="63.75" customHeight="1" x14ac:dyDescent="0.3">
      <c r="A20" s="1">
        <v>5.2</v>
      </c>
      <c r="B20" s="61" t="s">
        <v>57</v>
      </c>
      <c r="C20" s="211"/>
      <c r="D20" s="144"/>
      <c r="E20" s="149"/>
      <c r="F20" s="149"/>
      <c r="G20" s="149"/>
      <c r="H20" s="149"/>
      <c r="I20" s="149"/>
      <c r="J20" s="149"/>
      <c r="K20" s="143"/>
      <c r="L20" s="144"/>
      <c r="M20" s="149"/>
      <c r="N20" s="149"/>
      <c r="O20" s="149"/>
      <c r="P20" s="149"/>
      <c r="Q20" s="149"/>
      <c r="R20" s="149"/>
    </row>
    <row r="21" spans="1:257" ht="51.75" customHeight="1" x14ac:dyDescent="0.3">
      <c r="A21" s="1">
        <v>5.3</v>
      </c>
      <c r="B21" s="105" t="s">
        <v>73</v>
      </c>
      <c r="C21" s="208"/>
      <c r="D21" s="144"/>
      <c r="E21" s="149"/>
      <c r="F21" s="149"/>
      <c r="G21" s="149"/>
      <c r="H21" s="149"/>
      <c r="I21" s="149"/>
      <c r="J21" s="149"/>
      <c r="K21" s="143"/>
      <c r="L21" s="144"/>
      <c r="M21" s="149"/>
      <c r="N21" s="149"/>
      <c r="O21" s="149"/>
      <c r="P21" s="149"/>
      <c r="Q21" s="149"/>
      <c r="R21" s="149"/>
    </row>
    <row r="22" spans="1:257" ht="48" x14ac:dyDescent="0.3">
      <c r="A22" s="74">
        <v>5.4</v>
      </c>
      <c r="B22" s="108" t="s">
        <v>184</v>
      </c>
      <c r="C22" s="211"/>
      <c r="D22" s="144"/>
      <c r="E22" s="149"/>
      <c r="F22" s="149"/>
      <c r="G22" s="149"/>
      <c r="H22" s="149"/>
      <c r="I22" s="149"/>
      <c r="J22" s="149"/>
      <c r="K22" s="143"/>
      <c r="L22" s="144"/>
      <c r="M22" s="149"/>
      <c r="N22" s="149"/>
      <c r="O22" s="149"/>
      <c r="P22" s="149"/>
      <c r="Q22" s="149"/>
      <c r="R22" s="149"/>
    </row>
    <row r="23" spans="1:257" s="196" customFormat="1" x14ac:dyDescent="0.3">
      <c r="A23" s="194"/>
      <c r="B23" s="229"/>
      <c r="C23" s="225"/>
      <c r="D23" s="226"/>
      <c r="E23" s="227"/>
      <c r="F23" s="227"/>
      <c r="G23" s="227"/>
      <c r="H23" s="227"/>
      <c r="I23" s="227"/>
      <c r="J23" s="227"/>
      <c r="K23" s="228"/>
      <c r="L23" s="226"/>
      <c r="M23" s="227"/>
      <c r="N23" s="195"/>
      <c r="O23" s="195"/>
      <c r="P23" s="195"/>
      <c r="Q23" s="195"/>
      <c r="R23" s="195"/>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c r="IW23" s="83"/>
    </row>
  </sheetData>
  <sheetProtection formatCells="0" formatColumns="0" formatRows="0" insertRows="0" sort="0" autoFilter="0"/>
  <mergeCells count="1">
    <mergeCell ref="A1:B1"/>
  </mergeCells>
  <conditionalFormatting sqref="K3:K11 K19:K23">
    <cfRule type="cellIs" dxfId="24" priority="8" stopIfTrue="1" operator="equal">
      <formula>0</formula>
    </cfRule>
  </conditionalFormatting>
  <conditionalFormatting sqref="K12:K17">
    <cfRule type="cellIs" dxfId="23" priority="6" stopIfTrue="1" operator="equal">
      <formula>0</formula>
    </cfRule>
  </conditionalFormatting>
  <conditionalFormatting sqref="C3:C11 C19:C23">
    <cfRule type="cellIs" dxfId="22" priority="2" stopIfTrue="1" operator="equal">
      <formula>0</formula>
    </cfRule>
  </conditionalFormatting>
  <conditionalFormatting sqref="C12:C17">
    <cfRule type="cellIs" dxfId="21" priority="1" stopIfTrue="1" operator="equal">
      <formula>0</formula>
    </cfRule>
  </conditionalFormatting>
  <pageMargins left="0.25" right="0.25" top="0.75" bottom="0.75" header="0.3" footer="0.3"/>
  <pageSetup orientation="landscape" horizontalDpi="1200" verticalDpi="1200" r:id="rId1"/>
  <headerFooter>
    <oddHeader>&amp;C&amp;"Arial,Bold"&amp;9Southwest Michigan Behavioral Health ~ Administrative Site Review Training Matrix</oddHeader>
    <oddFooter>&amp;R&amp;6Page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O47"/>
  <sheetViews>
    <sheetView view="pageBreakPreview" topLeftCell="A31" zoomScale="120" zoomScaleNormal="96" zoomScaleSheetLayoutView="120" workbookViewId="0">
      <selection activeCell="H21" sqref="H21"/>
    </sheetView>
  </sheetViews>
  <sheetFormatPr defaultColWidth="8.6640625" defaultRowHeight="14.4" x14ac:dyDescent="0.3"/>
  <cols>
    <col min="1" max="1" width="2.6640625" style="6" customWidth="1"/>
    <col min="2" max="2" width="11.6640625" style="84" customWidth="1"/>
    <col min="3" max="3" width="47.33203125" style="12" customWidth="1"/>
    <col min="4" max="5" width="6.33203125" style="99" customWidth="1"/>
    <col min="6" max="6" width="15.44140625" style="100" customWidth="1"/>
    <col min="7" max="7" width="33.44140625" style="101" customWidth="1"/>
    <col min="8" max="8" width="33.44140625" style="83" customWidth="1"/>
    <col min="9" max="249" width="9.33203125" style="20" customWidth="1"/>
    <col min="250" max="16384" width="8.6640625" style="19"/>
  </cols>
  <sheetData>
    <row r="1" spans="1:9" s="6" customFormat="1" ht="12.75" customHeight="1" x14ac:dyDescent="0.2">
      <c r="A1" s="255" t="s">
        <v>5</v>
      </c>
      <c r="B1" s="255"/>
      <c r="C1" s="4"/>
      <c r="D1" s="5"/>
      <c r="F1" s="138" t="s">
        <v>8</v>
      </c>
      <c r="G1" s="7"/>
      <c r="H1" s="256" t="s">
        <v>63</v>
      </c>
    </row>
    <row r="2" spans="1:9" s="6" customFormat="1" ht="12" x14ac:dyDescent="0.2">
      <c r="A2" s="255" t="s">
        <v>6</v>
      </c>
      <c r="B2" s="255"/>
      <c r="C2" s="8"/>
      <c r="D2" s="9"/>
      <c r="E2" s="10"/>
      <c r="F2" s="138" t="s">
        <v>49</v>
      </c>
      <c r="G2" s="8"/>
      <c r="H2" s="256"/>
    </row>
    <row r="3" spans="1:9" s="6" customFormat="1" ht="30.6" x14ac:dyDescent="0.2">
      <c r="A3" s="255" t="s">
        <v>7</v>
      </c>
      <c r="B3" s="255"/>
      <c r="C3" s="155" t="s">
        <v>117</v>
      </c>
      <c r="D3" s="5"/>
      <c r="E3" s="10"/>
      <c r="F3" s="138" t="s">
        <v>61</v>
      </c>
      <c r="G3" s="8"/>
      <c r="H3" s="256"/>
    </row>
    <row r="4" spans="1:9" s="20" customFormat="1" ht="27" customHeight="1" x14ac:dyDescent="0.3">
      <c r="A4" s="13"/>
      <c r="B4" s="14"/>
      <c r="C4" s="15"/>
      <c r="D4" s="16" t="s">
        <v>88</v>
      </c>
      <c r="E4" s="16" t="s">
        <v>10</v>
      </c>
      <c r="F4" s="17" t="s">
        <v>11</v>
      </c>
      <c r="G4" s="18" t="s">
        <v>12</v>
      </c>
      <c r="H4" s="18" t="s">
        <v>13</v>
      </c>
      <c r="I4" s="19"/>
    </row>
    <row r="5" spans="1:9" s="27" customFormat="1" ht="14.7" customHeight="1" x14ac:dyDescent="0.3">
      <c r="A5" s="21" t="s">
        <v>139</v>
      </c>
      <c r="B5" s="22"/>
      <c r="C5" s="22"/>
      <c r="D5" s="23"/>
      <c r="E5" s="24"/>
      <c r="F5" s="25"/>
      <c r="G5" s="26"/>
      <c r="H5" s="21"/>
    </row>
    <row r="6" spans="1:9" s="20" customFormat="1" ht="32.25" customHeight="1" x14ac:dyDescent="0.3">
      <c r="A6" s="28"/>
      <c r="B6" s="1">
        <v>1.1000000000000001</v>
      </c>
      <c r="C6" s="160" t="s">
        <v>103</v>
      </c>
      <c r="D6" s="29">
        <f>COUNT(E6)*2</f>
        <v>0</v>
      </c>
      <c r="E6" s="30"/>
      <c r="F6" s="31" t="s">
        <v>123</v>
      </c>
      <c r="G6" s="32"/>
      <c r="H6" s="33"/>
    </row>
    <row r="7" spans="1:9" s="20" customFormat="1" ht="32.25" customHeight="1" x14ac:dyDescent="0.3">
      <c r="A7" s="28"/>
      <c r="B7" s="1">
        <v>1.2</v>
      </c>
      <c r="C7" s="160" t="s">
        <v>104</v>
      </c>
      <c r="D7" s="29"/>
      <c r="E7" s="30"/>
      <c r="F7" s="31" t="s">
        <v>123</v>
      </c>
      <c r="G7" s="32"/>
      <c r="H7" s="33"/>
    </row>
    <row r="8" spans="1:9" ht="39.75" customHeight="1" x14ac:dyDescent="0.3">
      <c r="A8" s="28"/>
      <c r="B8" s="1">
        <v>1.3</v>
      </c>
      <c r="C8" s="160" t="s">
        <v>140</v>
      </c>
      <c r="D8" s="29">
        <f>COUNT(E8)*2</f>
        <v>0</v>
      </c>
      <c r="E8" s="30"/>
      <c r="F8" s="31" t="s">
        <v>123</v>
      </c>
      <c r="G8" s="32"/>
      <c r="H8" s="33"/>
    </row>
    <row r="9" spans="1:9" s="41" customFormat="1" ht="24" customHeight="1" x14ac:dyDescent="0.3">
      <c r="A9" s="34"/>
      <c r="B9" s="35"/>
      <c r="C9" s="36" t="s">
        <v>105</v>
      </c>
      <c r="D9" s="37">
        <f>SUM(D6:D7)</f>
        <v>0</v>
      </c>
      <c r="E9" s="37">
        <f>SUM(E6:E7)</f>
        <v>0</v>
      </c>
      <c r="F9" s="38" t="s">
        <v>15</v>
      </c>
      <c r="G9" s="39" t="str">
        <f>IF(ISERROR(SUM(E9/D9)),"",SUM(E9/D9))</f>
        <v/>
      </c>
      <c r="H9" s="40"/>
    </row>
    <row r="10" spans="1:9" s="27" customFormat="1" ht="14.7" customHeight="1" x14ac:dyDescent="0.3">
      <c r="A10" s="21" t="s">
        <v>142</v>
      </c>
      <c r="B10" s="22"/>
      <c r="C10" s="22"/>
      <c r="D10" s="23"/>
      <c r="E10" s="24"/>
      <c r="F10" s="25"/>
      <c r="G10" s="26"/>
      <c r="H10" s="21"/>
    </row>
    <row r="11" spans="1:9" s="20" customFormat="1" ht="69.45" customHeight="1" x14ac:dyDescent="0.25">
      <c r="A11" s="28"/>
      <c r="B11" s="1">
        <v>2.1</v>
      </c>
      <c r="C11" s="214" t="s">
        <v>141</v>
      </c>
      <c r="D11" s="29">
        <f>COUNT(E11)*2</f>
        <v>0</v>
      </c>
      <c r="E11" s="30"/>
      <c r="F11" s="31" t="s">
        <v>123</v>
      </c>
      <c r="G11" s="32"/>
      <c r="H11" s="33"/>
    </row>
    <row r="12" spans="1:9" s="20" customFormat="1" ht="32.25" customHeight="1" x14ac:dyDescent="0.3">
      <c r="A12" s="28"/>
      <c r="B12" s="1">
        <v>2.2000000000000002</v>
      </c>
      <c r="C12" s="161" t="s">
        <v>106</v>
      </c>
      <c r="D12" s="29"/>
      <c r="E12" s="30"/>
      <c r="F12" s="31" t="s">
        <v>123</v>
      </c>
      <c r="G12" s="32"/>
      <c r="H12" s="33"/>
    </row>
    <row r="13" spans="1:9" ht="43.5" customHeight="1" x14ac:dyDescent="0.3">
      <c r="A13" s="28"/>
      <c r="B13" s="1">
        <v>2.2999999999999998</v>
      </c>
      <c r="C13" s="135" t="s">
        <v>107</v>
      </c>
      <c r="D13" s="29">
        <f>COUNT(E13)*2</f>
        <v>0</v>
      </c>
      <c r="E13" s="30"/>
      <c r="F13" s="31" t="s">
        <v>123</v>
      </c>
      <c r="G13" s="32"/>
      <c r="H13" s="33"/>
    </row>
    <row r="14" spans="1:9" s="41" customFormat="1" ht="24" customHeight="1" x14ac:dyDescent="0.3">
      <c r="A14" s="34"/>
      <c r="B14" s="35"/>
      <c r="C14" s="36" t="s">
        <v>110</v>
      </c>
      <c r="D14" s="37">
        <f>SUM(D11:D12)</f>
        <v>0</v>
      </c>
      <c r="E14" s="37">
        <f>SUM(E11:E12)</f>
        <v>0</v>
      </c>
      <c r="F14" s="38" t="s">
        <v>15</v>
      </c>
      <c r="G14" s="39" t="str">
        <f>IF(ISERROR(SUM(E14/D14)),"",SUM(E14/D14))</f>
        <v/>
      </c>
      <c r="H14" s="40"/>
    </row>
    <row r="15" spans="1:9" s="27" customFormat="1" ht="14.7" customHeight="1" x14ac:dyDescent="0.3">
      <c r="A15" s="21" t="s">
        <v>115</v>
      </c>
      <c r="B15" s="22"/>
      <c r="C15" s="22"/>
      <c r="D15" s="23"/>
      <c r="E15" s="24"/>
      <c r="F15" s="25"/>
      <c r="G15" s="26"/>
      <c r="H15" s="21"/>
    </row>
    <row r="16" spans="1:9" s="20" customFormat="1" ht="33.75" customHeight="1" x14ac:dyDescent="0.3">
      <c r="A16" s="28"/>
      <c r="B16" s="1">
        <v>3.1</v>
      </c>
      <c r="C16" s="135" t="s">
        <v>159</v>
      </c>
      <c r="D16" s="29"/>
      <c r="E16" s="30"/>
      <c r="F16" s="31" t="s">
        <v>123</v>
      </c>
      <c r="G16" s="32"/>
      <c r="H16" s="33"/>
    </row>
    <row r="17" spans="1:8" s="20" customFormat="1" ht="33.75" customHeight="1" x14ac:dyDescent="0.3">
      <c r="A17" s="154"/>
      <c r="B17" s="1">
        <v>3.2</v>
      </c>
      <c r="C17" s="135" t="s">
        <v>108</v>
      </c>
      <c r="D17" s="29">
        <f>COUNT(E17)*2</f>
        <v>0</v>
      </c>
      <c r="E17" s="30"/>
      <c r="F17" s="31" t="s">
        <v>123</v>
      </c>
      <c r="G17" s="32"/>
      <c r="H17" s="33"/>
    </row>
    <row r="18" spans="1:8" s="20" customFormat="1" ht="33.75" customHeight="1" x14ac:dyDescent="0.3">
      <c r="A18" s="28"/>
      <c r="B18" s="1">
        <v>3.3</v>
      </c>
      <c r="C18" s="135" t="s">
        <v>109</v>
      </c>
      <c r="D18" s="29"/>
      <c r="E18" s="30"/>
      <c r="F18" s="31" t="s">
        <v>123</v>
      </c>
      <c r="G18" s="32"/>
      <c r="H18" s="33"/>
    </row>
    <row r="19" spans="1:8" s="20" customFormat="1" ht="47.25" customHeight="1" x14ac:dyDescent="0.3">
      <c r="A19" s="28"/>
      <c r="B19" s="1">
        <v>3.4</v>
      </c>
      <c r="C19" s="135" t="s">
        <v>118</v>
      </c>
      <c r="D19" s="29">
        <f>COUNT(E19)*2</f>
        <v>0</v>
      </c>
      <c r="E19" s="30"/>
      <c r="F19" s="31" t="s">
        <v>123</v>
      </c>
      <c r="G19" s="32"/>
      <c r="H19" s="33"/>
    </row>
    <row r="20" spans="1:8" s="20" customFormat="1" ht="63.75" customHeight="1" x14ac:dyDescent="0.3">
      <c r="A20" s="28"/>
      <c r="B20" s="1">
        <v>3.5</v>
      </c>
      <c r="C20" s="162" t="s">
        <v>119</v>
      </c>
      <c r="D20" s="29">
        <f>COUNT(E20)*2</f>
        <v>0</v>
      </c>
      <c r="E20" s="30"/>
      <c r="F20" s="31" t="s">
        <v>123</v>
      </c>
      <c r="G20" s="32"/>
      <c r="H20" s="33"/>
    </row>
    <row r="21" spans="1:8" s="20" customFormat="1" ht="63.75" customHeight="1" x14ac:dyDescent="0.3">
      <c r="A21" s="6"/>
      <c r="B21" s="215">
        <v>3.6</v>
      </c>
      <c r="C21" s="223" t="s">
        <v>143</v>
      </c>
      <c r="D21" s="29"/>
      <c r="E21" s="30"/>
      <c r="F21" s="60"/>
      <c r="G21" s="32"/>
      <c r="H21" s="238" t="s">
        <v>144</v>
      </c>
    </row>
    <row r="22" spans="1:8" s="41" customFormat="1" ht="24" customHeight="1" x14ac:dyDescent="0.3">
      <c r="A22" s="34"/>
      <c r="B22" s="35"/>
      <c r="C22" s="36" t="s">
        <v>111</v>
      </c>
      <c r="D22" s="37">
        <f>SUM(D18:D19)</f>
        <v>0</v>
      </c>
      <c r="E22" s="37">
        <f>SUM(E18:E19)</f>
        <v>0</v>
      </c>
      <c r="F22" s="38" t="s">
        <v>15</v>
      </c>
      <c r="G22" s="39" t="str">
        <f>IF(ISERROR(SUM(E22/D22)),"",SUM(E22/D22))</f>
        <v/>
      </c>
      <c r="H22" s="40"/>
    </row>
    <row r="23" spans="1:8" s="27" customFormat="1" ht="14.7" customHeight="1" x14ac:dyDescent="0.3">
      <c r="A23" s="21" t="s">
        <v>145</v>
      </c>
      <c r="B23" s="22"/>
      <c r="C23" s="22"/>
      <c r="D23" s="23"/>
      <c r="E23" s="24"/>
      <c r="F23" s="25"/>
      <c r="G23" s="26"/>
      <c r="H23" s="21"/>
    </row>
    <row r="24" spans="1:8" s="59" customFormat="1" ht="48" customHeight="1" x14ac:dyDescent="0.3">
      <c r="A24" s="58"/>
      <c r="B24" s="1">
        <v>4.0999999999999996</v>
      </c>
      <c r="C24" s="135" t="s">
        <v>112</v>
      </c>
      <c r="D24" s="29">
        <f>COUNT(E24)*2</f>
        <v>0</v>
      </c>
      <c r="E24" s="30"/>
      <c r="F24" s="31" t="s">
        <v>123</v>
      </c>
      <c r="G24" s="32"/>
      <c r="H24" s="32"/>
    </row>
    <row r="25" spans="1:8" s="59" customFormat="1" ht="48.75" customHeight="1" x14ac:dyDescent="0.3">
      <c r="A25" s="58"/>
      <c r="B25" s="1">
        <v>4.2</v>
      </c>
      <c r="C25" s="135" t="s">
        <v>113</v>
      </c>
      <c r="D25" s="29">
        <f>COUNT(E25)*2</f>
        <v>0</v>
      </c>
      <c r="E25" s="30"/>
      <c r="F25" s="31" t="s">
        <v>123</v>
      </c>
      <c r="G25" s="32"/>
      <c r="H25" s="32"/>
    </row>
    <row r="26" spans="1:8" s="59" customFormat="1" ht="48.75" customHeight="1" x14ac:dyDescent="0.3">
      <c r="A26" s="58"/>
      <c r="B26" s="1">
        <v>4.3</v>
      </c>
      <c r="C26" s="135" t="s">
        <v>114</v>
      </c>
      <c r="D26" s="29">
        <f>COUNT(E26)*2</f>
        <v>0</v>
      </c>
      <c r="E26" s="30"/>
      <c r="F26" s="31" t="s">
        <v>123</v>
      </c>
      <c r="G26" s="32"/>
      <c r="H26" s="224"/>
    </row>
    <row r="27" spans="1:8" s="20" customFormat="1" ht="57" customHeight="1" x14ac:dyDescent="0.3">
      <c r="A27" s="28"/>
      <c r="B27" s="1">
        <v>4.4000000000000004</v>
      </c>
      <c r="C27" s="135" t="s">
        <v>120</v>
      </c>
      <c r="D27" s="29">
        <v>0</v>
      </c>
      <c r="E27" s="30"/>
      <c r="F27" s="31" t="s">
        <v>123</v>
      </c>
      <c r="G27" s="32"/>
      <c r="H27" s="33"/>
    </row>
    <row r="28" spans="1:8" s="41" customFormat="1" ht="24" customHeight="1" x14ac:dyDescent="0.3">
      <c r="A28" s="34"/>
      <c r="B28" s="53"/>
      <c r="C28" s="54" t="s">
        <v>60</v>
      </c>
      <c r="D28" s="55">
        <f>SUM(D22:D27)</f>
        <v>0</v>
      </c>
      <c r="E28" s="55">
        <f>SUM(E22:E27)</f>
        <v>0</v>
      </c>
      <c r="F28" s="54" t="s">
        <v>15</v>
      </c>
      <c r="G28" s="56" t="str">
        <f>IF(ISERROR(SUM(E28/D28)),"",SUM(E28/D28))</f>
        <v/>
      </c>
      <c r="H28" s="57"/>
    </row>
    <row r="29" spans="1:8" s="27" customFormat="1" ht="12.75" customHeight="1" x14ac:dyDescent="0.3">
      <c r="A29" s="42" t="s">
        <v>58</v>
      </c>
      <c r="B29" s="43"/>
      <c r="C29" s="44"/>
      <c r="D29" s="45"/>
      <c r="E29" s="45"/>
      <c r="F29" s="46"/>
      <c r="G29" s="47"/>
      <c r="H29" s="44"/>
    </row>
    <row r="30" spans="1:8" s="20" customFormat="1" ht="28.8" x14ac:dyDescent="0.3">
      <c r="A30" s="58"/>
      <c r="B30" s="1">
        <v>5.0999999999999996</v>
      </c>
      <c r="C30" s="135" t="s">
        <v>87</v>
      </c>
      <c r="D30" s="29">
        <f>COUNT(E30)*2</f>
        <v>0</v>
      </c>
      <c r="E30" s="30"/>
      <c r="F30" s="31" t="s">
        <v>123</v>
      </c>
      <c r="G30" s="32"/>
      <c r="H30" s="32"/>
    </row>
    <row r="31" spans="1:8" s="59" customFormat="1" ht="57.6" x14ac:dyDescent="0.3">
      <c r="A31" s="58"/>
      <c r="B31" s="1">
        <v>5.2</v>
      </c>
      <c r="C31" s="135" t="s">
        <v>116</v>
      </c>
      <c r="D31" s="29">
        <f>COUNT(E31)*2</f>
        <v>0</v>
      </c>
      <c r="E31" s="30"/>
      <c r="F31" s="31" t="s">
        <v>123</v>
      </c>
      <c r="G31" s="32"/>
      <c r="H31" s="32"/>
    </row>
    <row r="32" spans="1:8" s="41" customFormat="1" ht="24" customHeight="1" x14ac:dyDescent="0.3">
      <c r="A32" s="62"/>
      <c r="B32" s="53"/>
      <c r="C32" s="54" t="s">
        <v>59</v>
      </c>
      <c r="D32" s="55">
        <f>SUM(D30:D31)</f>
        <v>0</v>
      </c>
      <c r="E32" s="55">
        <f>SUM(E30:E31)</f>
        <v>0</v>
      </c>
      <c r="F32" s="54" t="s">
        <v>15</v>
      </c>
      <c r="G32" s="56" t="str">
        <f>IF(ISERROR(SUM(E32/D32)),"",SUM(E32/D32))</f>
        <v/>
      </c>
      <c r="H32" s="57"/>
    </row>
    <row r="33" spans="1:8" s="41" customFormat="1" ht="35.25" customHeight="1" x14ac:dyDescent="0.3">
      <c r="A33" s="34"/>
      <c r="B33" s="76"/>
      <c r="C33" s="153" t="s">
        <v>89</v>
      </c>
      <c r="D33" s="137"/>
      <c r="E33" s="137"/>
      <c r="F33" s="136"/>
      <c r="G33" s="77"/>
      <c r="H33" s="78"/>
    </row>
    <row r="34" spans="1:8" s="41" customFormat="1" ht="45.75" customHeight="1" x14ac:dyDescent="0.3">
      <c r="A34" s="34"/>
      <c r="B34" s="76"/>
      <c r="C34" s="152" t="s">
        <v>68</v>
      </c>
      <c r="D34" s="253"/>
      <c r="E34" s="253"/>
      <c r="F34" s="253"/>
      <c r="G34" s="253"/>
      <c r="H34" s="253"/>
    </row>
    <row r="35" spans="1:8" s="41" customFormat="1" ht="45.75" customHeight="1" x14ac:dyDescent="0.3">
      <c r="A35" s="34"/>
      <c r="B35" s="76"/>
      <c r="C35" s="152" t="s">
        <v>69</v>
      </c>
      <c r="D35" s="253"/>
      <c r="E35" s="253"/>
      <c r="F35" s="253"/>
      <c r="G35" s="253"/>
      <c r="H35" s="253"/>
    </row>
    <row r="36" spans="1:8" s="41" customFormat="1" ht="45.75" customHeight="1" x14ac:dyDescent="0.3">
      <c r="A36" s="34"/>
      <c r="B36" s="76"/>
      <c r="C36" s="152" t="s">
        <v>90</v>
      </c>
      <c r="D36" s="253"/>
      <c r="E36" s="253"/>
      <c r="F36" s="253"/>
      <c r="G36" s="253"/>
      <c r="H36" s="253"/>
    </row>
    <row r="37" spans="1:8" s="41" customFormat="1" ht="24" customHeight="1" x14ac:dyDescent="0.3">
      <c r="A37" s="34"/>
      <c r="B37" s="76"/>
      <c r="C37" s="136"/>
      <c r="D37" s="254" t="s">
        <v>91</v>
      </c>
      <c r="E37" s="254"/>
      <c r="F37" s="254"/>
      <c r="G37" s="254"/>
      <c r="H37" s="254"/>
    </row>
    <row r="38" spans="1:8" s="41" customFormat="1" ht="24" customHeight="1" x14ac:dyDescent="0.3">
      <c r="A38" s="62"/>
      <c r="B38" s="53"/>
      <c r="C38" s="54"/>
      <c r="D38" s="55"/>
      <c r="E38" s="55"/>
      <c r="F38" s="54"/>
      <c r="G38" s="56"/>
      <c r="H38" s="57"/>
    </row>
    <row r="39" spans="1:8" s="41" customFormat="1" ht="19.2" x14ac:dyDescent="0.3">
      <c r="A39" s="34"/>
      <c r="B39" s="76"/>
      <c r="C39" s="79" t="s">
        <v>93</v>
      </c>
      <c r="D39" s="80" t="s">
        <v>42</v>
      </c>
      <c r="E39" s="80" t="s">
        <v>10</v>
      </c>
      <c r="F39" s="81" t="s">
        <v>17</v>
      </c>
      <c r="G39" s="82"/>
      <c r="H39" s="83"/>
    </row>
    <row r="40" spans="1:8" s="20" customFormat="1" ht="16.5" customHeight="1" x14ac:dyDescent="0.3">
      <c r="A40" s="6"/>
      <c r="B40" s="84"/>
      <c r="C40" s="88" t="str">
        <f>C9</f>
        <v>SECTION 1 - Neighborhood/Setting Exterior Total:</v>
      </c>
      <c r="D40" s="5">
        <f>D9</f>
        <v>0</v>
      </c>
      <c r="E40" s="5">
        <f>E9</f>
        <v>0</v>
      </c>
      <c r="F40" s="89" t="str">
        <f>IF(ISERROR(SUM(E9/D9)),"",SUM(E9/D9))</f>
        <v/>
      </c>
      <c r="G40" s="82"/>
      <c r="H40" s="83"/>
    </row>
    <row r="41" spans="1:8" s="20" customFormat="1" ht="16.5" customHeight="1" x14ac:dyDescent="0.3">
      <c r="A41" s="6"/>
      <c r="B41" s="84"/>
      <c r="C41" s="88" t="str">
        <f>C14</f>
        <v>SECTION 2 - Setting Interior Total:</v>
      </c>
      <c r="D41" s="5">
        <f t="shared" ref="D41:E41" si="0">D14</f>
        <v>0</v>
      </c>
      <c r="E41" s="5">
        <f t="shared" si="0"/>
        <v>0</v>
      </c>
      <c r="F41" s="89" t="str">
        <f>IF(ISERROR(SUM(E10/D10)),"",SUM(E10/D10))</f>
        <v/>
      </c>
      <c r="G41" s="82"/>
      <c r="H41" s="83"/>
    </row>
    <row r="42" spans="1:8" s="20" customFormat="1" ht="17.100000000000001" customHeight="1" x14ac:dyDescent="0.3">
      <c r="A42" s="6"/>
      <c r="B42" s="84"/>
      <c r="C42" s="88" t="str">
        <f>C22</f>
        <v>SECTION 3 - Individual Choice Total:</v>
      </c>
      <c r="D42" s="5">
        <f>D22</f>
        <v>0</v>
      </c>
      <c r="E42" s="5">
        <f>E22</f>
        <v>0</v>
      </c>
      <c r="F42" s="89" t="str">
        <f>IF(ISERROR(SUM(E42/D42)),"",SUM(E42/D42))</f>
        <v/>
      </c>
      <c r="G42" s="82" t="s">
        <v>14</v>
      </c>
    </row>
    <row r="43" spans="1:8" s="20" customFormat="1" ht="17.100000000000001" customHeight="1" x14ac:dyDescent="0.3">
      <c r="A43" s="6"/>
      <c r="B43" s="84"/>
      <c r="C43" s="90" t="str">
        <f>C28</f>
        <v>SECTION 4 - TYPE OF SETTING Total:</v>
      </c>
      <c r="D43" s="5">
        <f>D28</f>
        <v>0</v>
      </c>
      <c r="E43" s="5">
        <f>E28</f>
        <v>0</v>
      </c>
      <c r="F43" s="89" t="str">
        <f>IF(ISERROR(SUM(E43/D43)),"",SUM(E43/D43))</f>
        <v/>
      </c>
      <c r="G43" s="82"/>
    </row>
    <row r="44" spans="1:8" s="20" customFormat="1" ht="17.100000000000001" customHeight="1" x14ac:dyDescent="0.3">
      <c r="A44" s="6"/>
      <c r="B44" s="84"/>
      <c r="C44" s="90" t="str">
        <f>C32</f>
        <v>SECTION 5  - COMMUNITY INTEGRATION Total:</v>
      </c>
      <c r="D44" s="5">
        <f>D32</f>
        <v>0</v>
      </c>
      <c r="E44" s="5">
        <f>E32</f>
        <v>0</v>
      </c>
      <c r="F44" s="89" t="str">
        <f>IF(ISERROR(SUM(E44/D44)),"",SUM(E44/D44))</f>
        <v/>
      </c>
      <c r="G44" s="82"/>
    </row>
    <row r="45" spans="1:8" s="20" customFormat="1" ht="19.95" customHeight="1" x14ac:dyDescent="0.3">
      <c r="A45" s="6"/>
      <c r="B45" s="84"/>
      <c r="C45" s="93" t="s">
        <v>92</v>
      </c>
      <c r="D45" s="94">
        <f xml:space="preserve"> SUM(D40, D42, D43, D44)</f>
        <v>0</v>
      </c>
      <c r="E45" s="94">
        <f xml:space="preserve"> SUM(E40, E42, E43, E44)</f>
        <v>0</v>
      </c>
      <c r="F45" s="95" t="str">
        <f>IF(ISERROR(SUM(E45/D45)),"",SUM(E45/D45))</f>
        <v/>
      </c>
      <c r="G45" s="82"/>
    </row>
    <row r="46" spans="1:8" s="20" customFormat="1" ht="19.95" customHeight="1" x14ac:dyDescent="0.3">
      <c r="A46" s="6"/>
      <c r="B46" s="84"/>
      <c r="C46" s="96"/>
      <c r="D46" s="97"/>
      <c r="E46" s="97"/>
      <c r="F46" s="98"/>
      <c r="G46" s="82"/>
    </row>
    <row r="47" spans="1:8" s="20" customFormat="1" x14ac:dyDescent="0.3">
      <c r="A47" s="6"/>
      <c r="B47" s="84"/>
      <c r="C47" s="12"/>
      <c r="D47" s="99"/>
      <c r="E47" s="99"/>
      <c r="F47" s="100"/>
      <c r="G47" s="82"/>
      <c r="H47" s="83"/>
    </row>
  </sheetData>
  <sheetProtection formatCells="0" formatColumns="0" formatRows="0" insertRows="0" sort="0" autoFilter="0"/>
  <mergeCells count="8">
    <mergeCell ref="D36:H36"/>
    <mergeCell ref="D37:H37"/>
    <mergeCell ref="A1:B1"/>
    <mergeCell ref="A2:B2"/>
    <mergeCell ref="A3:B3"/>
    <mergeCell ref="H1:H3"/>
    <mergeCell ref="D34:H34"/>
    <mergeCell ref="D35:H35"/>
  </mergeCells>
  <conditionalFormatting sqref="D16:D17">
    <cfRule type="cellIs" dxfId="20" priority="27" stopIfTrue="1" operator="equal">
      <formula>0</formula>
    </cfRule>
  </conditionalFormatting>
  <conditionalFormatting sqref="D28:E28">
    <cfRule type="cellIs" dxfId="19" priority="26" stopIfTrue="1" operator="equal">
      <formula>0</formula>
    </cfRule>
  </conditionalFormatting>
  <conditionalFormatting sqref="D32:E32 D38:E38">
    <cfRule type="cellIs" dxfId="18" priority="25" stopIfTrue="1" operator="equal">
      <formula>0</formula>
    </cfRule>
  </conditionalFormatting>
  <conditionalFormatting sqref="D30">
    <cfRule type="cellIs" dxfId="17" priority="23" stopIfTrue="1" operator="equal">
      <formula>0</formula>
    </cfRule>
  </conditionalFormatting>
  <conditionalFormatting sqref="D31">
    <cfRule type="cellIs" dxfId="16" priority="22" stopIfTrue="1" operator="equal">
      <formula>0</formula>
    </cfRule>
  </conditionalFormatting>
  <conditionalFormatting sqref="D18 D20:D21">
    <cfRule type="cellIs" dxfId="15" priority="19" stopIfTrue="1" operator="equal">
      <formula>0</formula>
    </cfRule>
  </conditionalFormatting>
  <conditionalFormatting sqref="D9:E9">
    <cfRule type="cellIs" dxfId="14" priority="18" stopIfTrue="1" operator="equal">
      <formula>0</formula>
    </cfRule>
  </conditionalFormatting>
  <conditionalFormatting sqref="D6:D7">
    <cfRule type="cellIs" dxfId="13" priority="17" stopIfTrue="1" operator="equal">
      <formula>0</formula>
    </cfRule>
  </conditionalFormatting>
  <conditionalFormatting sqref="D8">
    <cfRule type="cellIs" dxfId="12" priority="14" stopIfTrue="1" operator="equal">
      <formula>0</formula>
    </cfRule>
  </conditionalFormatting>
  <conditionalFormatting sqref="D13">
    <cfRule type="cellIs" dxfId="11" priority="11" stopIfTrue="1" operator="equal">
      <formula>0</formula>
    </cfRule>
  </conditionalFormatting>
  <conditionalFormatting sqref="D11:D12">
    <cfRule type="cellIs" dxfId="10" priority="12" stopIfTrue="1" operator="equal">
      <formula>0</formula>
    </cfRule>
  </conditionalFormatting>
  <conditionalFormatting sqref="D14:E14">
    <cfRule type="cellIs" dxfId="9" priority="9" stopIfTrue="1" operator="equal">
      <formula>0</formula>
    </cfRule>
  </conditionalFormatting>
  <conditionalFormatting sqref="D19">
    <cfRule type="cellIs" dxfId="8" priority="10" stopIfTrue="1" operator="equal">
      <formula>0</formula>
    </cfRule>
  </conditionalFormatting>
  <conditionalFormatting sqref="D22:E22">
    <cfRule type="cellIs" dxfId="7" priority="8" stopIfTrue="1" operator="equal">
      <formula>0</formula>
    </cfRule>
  </conditionalFormatting>
  <conditionalFormatting sqref="D26">
    <cfRule type="cellIs" dxfId="6" priority="7" stopIfTrue="1" operator="equal">
      <formula>0</formula>
    </cfRule>
  </conditionalFormatting>
  <conditionalFormatting sqref="D24:D25">
    <cfRule type="cellIs" dxfId="5" priority="6" stopIfTrue="1" operator="equal">
      <formula>0</formula>
    </cfRule>
  </conditionalFormatting>
  <conditionalFormatting sqref="D27">
    <cfRule type="cellIs" dxfId="4" priority="5" stopIfTrue="1" operator="equal">
      <formula>0</formula>
    </cfRule>
  </conditionalFormatting>
  <conditionalFormatting sqref="D37">
    <cfRule type="cellIs" dxfId="3" priority="4" stopIfTrue="1" operator="equal">
      <formula>0</formula>
    </cfRule>
  </conditionalFormatting>
  <conditionalFormatting sqref="D33:E33">
    <cfRule type="cellIs" dxfId="2" priority="3" stopIfTrue="1" operator="equal">
      <formula>0</formula>
    </cfRule>
  </conditionalFormatting>
  <conditionalFormatting sqref="D34">
    <cfRule type="cellIs" dxfId="1" priority="2" stopIfTrue="1" operator="equal">
      <formula>0</formula>
    </cfRule>
  </conditionalFormatting>
  <conditionalFormatting sqref="D35:D36">
    <cfRule type="cellIs" dxfId="0" priority="1" stopIfTrue="1" operator="equal">
      <formula>0</formula>
    </cfRule>
  </conditionalFormatting>
  <dataValidations count="2">
    <dataValidation type="whole" allowBlank="1" showErrorMessage="1" errorTitle="Enter 0, 1, or 2" error="_x000a_If N/A, note this in the comments and leave the score boxes blank." sqref="E16:E21 E30:E31 E6:E8 E11:E13 E24:E27" xr:uid="{00000000-0002-0000-0300-000000000000}">
      <formula1>0</formula1>
      <formula2>2</formula2>
    </dataValidation>
    <dataValidation type="whole" allowBlank="1" showInputMessage="1" showErrorMessage="1" errorTitle="Enter 0, 1, or 2" error="If N/A, note that in the comments and leave the score boxes blank." sqref="D16:D21 D29:E29 D30:D31 D6:D8 D11:D13 D24:D27" xr:uid="{00000000-0002-0000-0300-000001000000}">
      <formula1>0</formula1>
      <formula2>2</formula2>
    </dataValidation>
  </dataValidations>
  <printOptions horizontalCentered="1"/>
  <pageMargins left="0.2" right="0.2" top="0.75" bottom="0.75" header="0.3" footer="0.3"/>
  <pageSetup scale="86" fitToHeight="0" orientation="landscape" r:id="rId1"/>
  <headerFooter>
    <oddHeader>&amp;C&amp;"Arial,Bold"&amp;9Southwest Michigan Behavioral Health ~ Non-Residential HCBS Site Review</oddHeader>
    <oddFooter>&amp;R&amp;6Page &amp;P of &amp;N
v5.30.14</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369b331-ff47-4eee-805f-aa224ac98962"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5331C453E8F69A4DA67913061C0D9BF5" ma:contentTypeVersion="2" ma:contentTypeDescription="Create a new document." ma:contentTypeScope="" ma:versionID="e57b2359dd96c216f8542a7fde5f0a99">
  <xsd:schema xmlns:xsd="http://www.w3.org/2001/XMLSchema" xmlns:xs="http://www.w3.org/2001/XMLSchema" xmlns:p="http://schemas.microsoft.com/office/2006/metadata/properties" xmlns:ns2="7b479a98-bb28-43e1-a825-db531c37c9fb" targetNamespace="http://schemas.microsoft.com/office/2006/metadata/properties" ma:root="true" ma:fieldsID="a2efa81b942aeb96b7316173149713f7" ns2:_="">
    <xsd:import namespace="7b479a98-bb28-43e1-a825-db531c37c9fb"/>
    <xsd:element name="properties">
      <xsd:complexType>
        <xsd:sequence>
          <xsd:element name="documentManagement">
            <xsd:complexType>
              <xsd:all>
                <xsd:element ref="ns2:SiteCategory" minOccurs="0"/>
                <xsd:element ref="ns2:Group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79a98-bb28-43e1-a825-db531c37c9fb" elementFormDefault="qualified">
    <xsd:import namespace="http://schemas.microsoft.com/office/2006/documentManagement/types"/>
    <xsd:import namespace="http://schemas.microsoft.com/office/infopath/2007/PartnerControls"/>
    <xsd:element name="SiteCategory" ma:index="8" nillable="true" ma:displayName="SiteCategory" ma:hidden="true" ma:internalName="SiteCategory" ma:readOnly="false">
      <xsd:simpleType>
        <xsd:restriction base="dms:Text">
          <xsd:maxLength value="255"/>
        </xsd:restriction>
      </xsd:simpleType>
    </xsd:element>
    <xsd:element name="GroupType" ma:index="9" nillable="true" ma:displayName="GroupType" ma:hidden="true" ma:internalName="GroupTyp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roupType xmlns="7b479a98-bb28-43e1-a825-db531c37c9fb">PNM</GroupType>
    <SiteCategory xmlns="7b479a98-bb28-43e1-a825-db531c37c9fb">Committee</SiteCategor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81FBE8-6FA2-4AB1-9202-BAD949FDFD16}">
  <ds:schemaRefs>
    <ds:schemaRef ds:uri="Microsoft.SharePoint.Taxonomy.ContentTypeSync"/>
  </ds:schemaRefs>
</ds:datastoreItem>
</file>

<file path=customXml/itemProps2.xml><?xml version="1.0" encoding="utf-8"?>
<ds:datastoreItem xmlns:ds="http://schemas.openxmlformats.org/officeDocument/2006/customXml" ds:itemID="{BD58C5FD-56E9-40A2-AF0D-E1BB2239C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79a98-bb28-43e1-a825-db531c37c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1194FF-FC09-4D9E-93CA-3230BF98A8A9}">
  <ds:schemaRefs>
    <ds:schemaRef ds:uri="http://schemas.microsoft.com/office/infopath/2007/PartnerControls"/>
    <ds:schemaRef ds:uri="http://purl.org/dc/elements/1.1/"/>
    <ds:schemaRef ds:uri="http://schemas.microsoft.com/office/2006/metadata/properties"/>
    <ds:schemaRef ds:uri="7b479a98-bb28-43e1-a825-db531c37c9fb"/>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FFAC5FED-C29E-4093-8805-2BCD310E9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AncillaryCommunity</vt:lpstr>
      <vt:lpstr>ScoringCriteria</vt:lpstr>
      <vt:lpstr>Training.HR</vt:lpstr>
      <vt:lpstr>HCBS_NonResidential</vt:lpstr>
      <vt:lpstr>AncillaryCommunity!Print_Area</vt:lpstr>
      <vt:lpstr>HCBS_NonResidential!Print_Area</vt:lpstr>
      <vt:lpstr>ScoringCriteria!Print_Area</vt:lpstr>
      <vt:lpstr>Training.HR!Print_Area</vt:lpstr>
      <vt:lpstr>AncillaryCommunity!Print_Titles</vt:lpstr>
      <vt:lpstr>HCBS_NonResidential!Print_Titles</vt:lpstr>
      <vt:lpstr>ScoringCriteria!Print_Titles</vt:lpstr>
      <vt:lpstr>Training.HR!Print_Titles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Mila Todd (Sackett)</cp:lastModifiedBy>
  <cp:lastPrinted>2019-09-26T16:46:00Z</cp:lastPrinted>
  <dcterms:created xsi:type="dcterms:W3CDTF">2014-02-21T18:16:50Z</dcterms:created>
  <dcterms:modified xsi:type="dcterms:W3CDTF">2023-01-20T16:09:34Z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0x0101005331C453E8F69A4DA67913061C0D9BF5</vt:lpwstr>
  </property>
</Properties>
</file>