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Provider Network\Public\PNM Committee\2023\01.20.23\"/>
    </mc:Choice>
  </mc:AlternateContent>
  <xr:revisionPtr revIDLastSave="0" documentId="8_{2D3E71C1-45A0-4B6A-8637-99E0D1976D16}" xr6:coauthVersionLast="47" xr6:coauthVersionMax="47" xr10:uidLastSave="{00000000-0000-0000-0000-000000000000}"/>
  <bookViews>
    <workbookView xWindow="-120" yWindow="-120" windowWidth="29040" windowHeight="15840" tabRatio="724" activeTab="10" xr2:uid="{00000000-000D-0000-FFFF-FFFF00000000}"/>
  </bookViews>
  <sheets>
    <sheet name="Clinical" sheetId="50" r:id="rId1"/>
    <sheet name="Inpt" sheetId="49" state="hidden" r:id="rId2"/>
    <sheet name="CrisisRes" sheetId="48" state="hidden" r:id="rId3"/>
    <sheet name="Primary" sheetId="47" state="hidden" r:id="rId4"/>
    <sheet name="Ancillary" sheetId="46" state="hidden" r:id="rId5"/>
    <sheet name="DetoxRes" sheetId="45" state="hidden" r:id="rId6"/>
    <sheet name="OP.SUD" sheetId="44" state="hidden" r:id="rId7"/>
    <sheet name="All.Items" sheetId="51" state="hidden" r:id="rId8"/>
    <sheet name="ScoringCriteria" sheetId="42" r:id="rId9"/>
    <sheet name="ScoringCriteriaOld" sheetId="43" state="hidden" r:id="rId10"/>
    <sheet name="Training.HR.Matrix" sheetId="41" r:id="rId11"/>
  </sheets>
  <definedNames>
    <definedName name="_xlnm._FilterDatabase" localSheetId="7" hidden="1">All.Items!$A$6:$O$142</definedName>
    <definedName name="_xlnm._FilterDatabase" localSheetId="4" hidden="1">Ancillary!$A$6:$O$142</definedName>
    <definedName name="_xlnm._FilterDatabase" localSheetId="0" hidden="1">Clinical!$A$6:$H$88</definedName>
    <definedName name="_xlnm._FilterDatabase" localSheetId="2" hidden="1">CrisisRes!$A$6:$O$142</definedName>
    <definedName name="_xlnm._FilterDatabase" localSheetId="5" hidden="1">DetoxRes!$A$6:$O$142</definedName>
    <definedName name="_xlnm._FilterDatabase" localSheetId="1" hidden="1">Inpt!$A$6:$O$142</definedName>
    <definedName name="_xlnm._FilterDatabase" localSheetId="6" hidden="1">OP.SUD!$A$6:$O$142</definedName>
    <definedName name="_xlnm._FilterDatabase" localSheetId="3" hidden="1">Primary!$A$6:$O$142</definedName>
    <definedName name="_xlnm._FilterDatabase" localSheetId="8" hidden="1">ScoringCriteria!$A$1:$D$58</definedName>
    <definedName name="_xlnm._FilterDatabase" localSheetId="9" hidden="1">ScoringCriteriaOld!$A$1:$K$108</definedName>
    <definedName name="_xlnm.Print_Area" localSheetId="7">All.Items!$A$1:$H$142</definedName>
    <definedName name="_xlnm.Print_Area" localSheetId="4">Ancillary!$A$1:$H$142</definedName>
    <definedName name="_xlnm.Print_Area" localSheetId="0">Clinical!$A$1:$H$89</definedName>
    <definedName name="_xlnm.Print_Area" localSheetId="2">CrisisRes!$A$1:$H$142</definedName>
    <definedName name="_xlnm.Print_Area" localSheetId="5">DetoxRes!$A$1:$H$142</definedName>
    <definedName name="_xlnm.Print_Area" localSheetId="1">Inpt!$A$1:$H$142</definedName>
    <definedName name="_xlnm.Print_Area" localSheetId="6">OP.SUD!$A$1:$H$142</definedName>
    <definedName name="_xlnm.Print_Area" localSheetId="3">Primary!$A$1:$H$142</definedName>
    <definedName name="_xlnm.Print_Area" localSheetId="8">ScoringCriteria!$A$1:$D$58</definedName>
    <definedName name="_xlnm.Print_Area" localSheetId="9">ScoringCriteriaOld!$A$1:$K$108</definedName>
    <definedName name="_xlnm.Print_Area" localSheetId="10">'Training.HR.Matrix'!$A$1:$N$37</definedName>
    <definedName name="_xlnm.Print_Titles" localSheetId="7">All.Items!$6:$6</definedName>
    <definedName name="_xlnm.Print_Titles" localSheetId="4">Ancillary!$6:$6</definedName>
    <definedName name="_xlnm.Print_Titles" localSheetId="0">Clinical!$6:$6</definedName>
    <definedName name="_xlnm.Print_Titles" localSheetId="2">CrisisRes!$6:$6</definedName>
    <definedName name="_xlnm.Print_Titles" localSheetId="5">DetoxRes!$6:$6</definedName>
    <definedName name="_xlnm.Print_Titles" localSheetId="1">Inpt!$6:$6</definedName>
    <definedName name="_xlnm.Print_Titles" localSheetId="6">OP.SUD!$6:$6</definedName>
    <definedName name="_xlnm.Print_Titles" localSheetId="3">Primary!$6:$6</definedName>
    <definedName name="_xlnm.Print_Titles" localSheetId="8">ScoringCriteria!$1:$1</definedName>
    <definedName name="_xlnm.Print_Titles" localSheetId="9">ScoringCriteriaOld!$1:$1</definedName>
    <definedName name="_xlnm.Print_Titles" localSheetId="10">'Training.HR.Matrix'!$A:$B,'Training.HR.Matrix'!$1:$1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50" l="1"/>
  <c r="E18" i="50"/>
  <c r="E13" i="50"/>
  <c r="E64" i="50"/>
  <c r="D20" i="50"/>
  <c r="D22" i="50"/>
  <c r="D16" i="50"/>
  <c r="D17" i="50"/>
  <c r="C86" i="50" l="1"/>
  <c r="C82" i="50" l="1"/>
  <c r="D15" i="50"/>
  <c r="D18" i="50" s="1"/>
  <c r="E73" i="50" l="1"/>
  <c r="D46" i="50"/>
  <c r="D47" i="50"/>
  <c r="D48" i="50"/>
  <c r="D49" i="50"/>
  <c r="D50" i="50"/>
  <c r="D51" i="50"/>
  <c r="D54" i="50"/>
  <c r="D55" i="50"/>
  <c r="D56" i="50"/>
  <c r="D57" i="50"/>
  <c r="D58" i="50"/>
  <c r="D59" i="50"/>
  <c r="D60" i="50"/>
  <c r="D61" i="50"/>
  <c r="D62" i="50"/>
  <c r="D63" i="50"/>
  <c r="E86" i="50"/>
  <c r="E36" i="50"/>
  <c r="D9" i="50"/>
  <c r="E82" i="50"/>
  <c r="D12" i="50"/>
  <c r="D11" i="50"/>
  <c r="D10" i="50"/>
  <c r="D8" i="50"/>
  <c r="D13" i="50" l="1"/>
  <c r="G18" i="50" l="1"/>
  <c r="D82" i="50"/>
  <c r="F82" i="50" s="1"/>
  <c r="D66" i="50"/>
  <c r="D70" i="50" l="1"/>
  <c r="D68" i="50" l="1"/>
  <c r="D67" i="50"/>
  <c r="D34" i="50" l="1"/>
  <c r="C87" i="50" l="1"/>
  <c r="C81" i="50"/>
  <c r="D71" i="50"/>
  <c r="D72" i="50"/>
  <c r="D69" i="50"/>
  <c r="D39" i="50"/>
  <c r="D40" i="50"/>
  <c r="D41" i="50"/>
  <c r="D42" i="50"/>
  <c r="D43" i="50"/>
  <c r="D44" i="50"/>
  <c r="D45" i="50"/>
  <c r="D38" i="50"/>
  <c r="D29" i="50"/>
  <c r="D28" i="50"/>
  <c r="D33" i="50"/>
  <c r="D32" i="50"/>
  <c r="D21" i="50"/>
  <c r="D24" i="50"/>
  <c r="D25" i="50"/>
  <c r="D23" i="50"/>
  <c r="D26" i="50" l="1"/>
  <c r="D64" i="50"/>
  <c r="D73" i="50"/>
  <c r="D36" i="50"/>
  <c r="G64" i="50" l="1"/>
  <c r="D86" i="50"/>
  <c r="F86" i="50" s="1"/>
  <c r="C141" i="51"/>
  <c r="C139" i="51"/>
  <c r="A139" i="51"/>
  <c r="C138" i="51"/>
  <c r="A138" i="51"/>
  <c r="C137" i="51"/>
  <c r="A137" i="51"/>
  <c r="E136" i="51"/>
  <c r="C136" i="51"/>
  <c r="A136" i="51"/>
  <c r="C135" i="51"/>
  <c r="C134" i="51"/>
  <c r="C133" i="51"/>
  <c r="C132" i="51"/>
  <c r="C131" i="51"/>
  <c r="E130" i="51"/>
  <c r="C130" i="51"/>
  <c r="C129" i="51"/>
  <c r="C128" i="51"/>
  <c r="A128" i="51"/>
  <c r="C127" i="51"/>
  <c r="E123" i="51"/>
  <c r="E141" i="51" s="1"/>
  <c r="D122" i="51"/>
  <c r="D121" i="51"/>
  <c r="D120" i="51"/>
  <c r="D119" i="51"/>
  <c r="D118" i="51"/>
  <c r="D117" i="51"/>
  <c r="D116" i="51"/>
  <c r="D115" i="51"/>
  <c r="D114" i="51"/>
  <c r="E112" i="51"/>
  <c r="E139" i="51" s="1"/>
  <c r="D111" i="51"/>
  <c r="D110" i="51"/>
  <c r="D109" i="51"/>
  <c r="D108" i="51"/>
  <c r="D107" i="51"/>
  <c r="E105" i="51"/>
  <c r="E138" i="51" s="1"/>
  <c r="D104" i="51"/>
  <c r="D103" i="51"/>
  <c r="D102" i="51"/>
  <c r="D101" i="51"/>
  <c r="D100" i="51"/>
  <c r="D99" i="51"/>
  <c r="D98" i="51"/>
  <c r="D97" i="51"/>
  <c r="D96" i="51"/>
  <c r="E94" i="51"/>
  <c r="E137" i="51" s="1"/>
  <c r="D93" i="51"/>
  <c r="D92" i="51"/>
  <c r="D91" i="51"/>
  <c r="D90" i="51"/>
  <c r="D89" i="51"/>
  <c r="D86" i="51"/>
  <c r="D85" i="51"/>
  <c r="D84" i="51"/>
  <c r="D87" i="51" s="1"/>
  <c r="E81" i="51"/>
  <c r="E135" i="51" s="1"/>
  <c r="D80" i="51"/>
  <c r="D79" i="51"/>
  <c r="D78" i="51"/>
  <c r="D77" i="51"/>
  <c r="D76" i="51"/>
  <c r="D75" i="51"/>
  <c r="D74" i="51"/>
  <c r="E71" i="51"/>
  <c r="D70" i="51"/>
  <c r="D69" i="51"/>
  <c r="D68" i="51"/>
  <c r="D67" i="51"/>
  <c r="D66" i="51"/>
  <c r="D65" i="51"/>
  <c r="D64" i="51"/>
  <c r="D63" i="51"/>
  <c r="D62" i="51"/>
  <c r="D61" i="51"/>
  <c r="E58" i="51"/>
  <c r="E133" i="51" s="1"/>
  <c r="D57" i="51"/>
  <c r="D56" i="51"/>
  <c r="D55" i="51"/>
  <c r="D54" i="51"/>
  <c r="D53" i="51"/>
  <c r="D52" i="51"/>
  <c r="E50" i="51"/>
  <c r="E132" i="51" s="1"/>
  <c r="D49" i="51"/>
  <c r="D48" i="51"/>
  <c r="D47" i="51"/>
  <c r="D46" i="51"/>
  <c r="G44" i="51"/>
  <c r="E44" i="51"/>
  <c r="E131" i="51" s="1"/>
  <c r="D43" i="51"/>
  <c r="D42" i="51"/>
  <c r="D41" i="51"/>
  <c r="D40" i="51"/>
  <c r="D39" i="51"/>
  <c r="E37" i="51"/>
  <c r="D36" i="51"/>
  <c r="D35" i="51"/>
  <c r="D34" i="51"/>
  <c r="D33" i="51"/>
  <c r="E31" i="51"/>
  <c r="E129" i="51" s="1"/>
  <c r="D30" i="51"/>
  <c r="D29" i="51"/>
  <c r="D28" i="51"/>
  <c r="D27" i="51"/>
  <c r="D26" i="51"/>
  <c r="E24" i="51"/>
  <c r="D23" i="51"/>
  <c r="D22" i="51"/>
  <c r="D21" i="51"/>
  <c r="D20" i="51"/>
  <c r="D19" i="51"/>
  <c r="D18" i="51"/>
  <c r="D24" i="51" s="1"/>
  <c r="D128" i="51" s="1"/>
  <c r="E16" i="51"/>
  <c r="E127" i="51" s="1"/>
  <c r="D15" i="51"/>
  <c r="D14" i="51"/>
  <c r="D13" i="51"/>
  <c r="D12" i="51"/>
  <c r="D11" i="51"/>
  <c r="D10" i="51"/>
  <c r="D9" i="51"/>
  <c r="D8" i="51"/>
  <c r="C84" i="50"/>
  <c r="C85" i="50"/>
  <c r="C83" i="50"/>
  <c r="E87" i="50"/>
  <c r="E30" i="50"/>
  <c r="E84" i="50" s="1"/>
  <c r="E85" i="50"/>
  <c r="E83" i="50"/>
  <c r="G26" i="50"/>
  <c r="E81" i="50"/>
  <c r="C141" i="49"/>
  <c r="C139" i="49"/>
  <c r="A139" i="49"/>
  <c r="C138" i="49"/>
  <c r="A138" i="49"/>
  <c r="C137" i="49"/>
  <c r="A137" i="49"/>
  <c r="E136" i="49"/>
  <c r="C136" i="49"/>
  <c r="A136" i="49"/>
  <c r="C135" i="49"/>
  <c r="C134" i="49"/>
  <c r="C133" i="49"/>
  <c r="C132" i="49"/>
  <c r="C131" i="49"/>
  <c r="C130" i="49"/>
  <c r="C129" i="49"/>
  <c r="C128" i="49"/>
  <c r="A128" i="49"/>
  <c r="C127" i="49"/>
  <c r="E123" i="49"/>
  <c r="E141" i="49" s="1"/>
  <c r="D122" i="49"/>
  <c r="D121" i="49"/>
  <c r="D120" i="49"/>
  <c r="D119" i="49"/>
  <c r="D118" i="49"/>
  <c r="D117" i="49"/>
  <c r="D116" i="49"/>
  <c r="D115" i="49"/>
  <c r="D114" i="49"/>
  <c r="E112" i="49"/>
  <c r="E139" i="49" s="1"/>
  <c r="D111" i="49"/>
  <c r="D110" i="49"/>
  <c r="D109" i="49"/>
  <c r="D108" i="49"/>
  <c r="D107" i="49"/>
  <c r="E105" i="49"/>
  <c r="E138" i="49" s="1"/>
  <c r="D104" i="49"/>
  <c r="D103" i="49"/>
  <c r="D102" i="49"/>
  <c r="D101" i="49"/>
  <c r="D100" i="49"/>
  <c r="D99" i="49"/>
  <c r="D98" i="49"/>
  <c r="D97" i="49"/>
  <c r="D96" i="49"/>
  <c r="E94" i="49"/>
  <c r="E137" i="49" s="1"/>
  <c r="D93" i="49"/>
  <c r="D92" i="49"/>
  <c r="D91" i="49"/>
  <c r="D90" i="49"/>
  <c r="D89" i="49"/>
  <c r="D86" i="49"/>
  <c r="D85" i="49"/>
  <c r="D84" i="49"/>
  <c r="E81" i="49"/>
  <c r="E135" i="49" s="1"/>
  <c r="D80" i="49"/>
  <c r="D79" i="49"/>
  <c r="D78" i="49"/>
  <c r="D77" i="49"/>
  <c r="D76" i="49"/>
  <c r="D75" i="49"/>
  <c r="D74" i="49"/>
  <c r="E71" i="49"/>
  <c r="E134" i="49" s="1"/>
  <c r="D70" i="49"/>
  <c r="D69" i="49"/>
  <c r="D68" i="49"/>
  <c r="D67" i="49"/>
  <c r="D66" i="49"/>
  <c r="D65" i="49"/>
  <c r="D64" i="49"/>
  <c r="D63" i="49"/>
  <c r="D62" i="49"/>
  <c r="D61" i="49"/>
  <c r="E58" i="49"/>
  <c r="E133" i="49" s="1"/>
  <c r="D57" i="49"/>
  <c r="D56" i="49"/>
  <c r="D55" i="49"/>
  <c r="D54" i="49"/>
  <c r="D53" i="49"/>
  <c r="D52" i="49"/>
  <c r="E50" i="49"/>
  <c r="E132" i="49" s="1"/>
  <c r="D49" i="49"/>
  <c r="D48" i="49"/>
  <c r="D47" i="49"/>
  <c r="D46" i="49"/>
  <c r="E44" i="49"/>
  <c r="E131" i="49" s="1"/>
  <c r="D43" i="49"/>
  <c r="G44" i="49" s="1"/>
  <c r="D42" i="49"/>
  <c r="D41" i="49"/>
  <c r="D40" i="49"/>
  <c r="D39" i="49"/>
  <c r="E37" i="49"/>
  <c r="E130" i="49" s="1"/>
  <c r="D36" i="49"/>
  <c r="D35" i="49"/>
  <c r="D34" i="49"/>
  <c r="D33" i="49"/>
  <c r="E31" i="49"/>
  <c r="E129" i="49" s="1"/>
  <c r="D30" i="49"/>
  <c r="D29" i="49"/>
  <c r="D28" i="49"/>
  <c r="D27" i="49"/>
  <c r="D26" i="49"/>
  <c r="E24" i="49"/>
  <c r="D23" i="49"/>
  <c r="D22" i="49"/>
  <c r="D21" i="49"/>
  <c r="D20" i="49"/>
  <c r="D19" i="49"/>
  <c r="D18" i="49"/>
  <c r="E16" i="49"/>
  <c r="E127" i="49" s="1"/>
  <c r="D15" i="49"/>
  <c r="D14" i="49"/>
  <c r="D13" i="49"/>
  <c r="D12" i="49"/>
  <c r="D11" i="49"/>
  <c r="D10" i="49"/>
  <c r="D9" i="49"/>
  <c r="D8" i="49"/>
  <c r="C141" i="48"/>
  <c r="C139" i="48"/>
  <c r="A139" i="48"/>
  <c r="C138" i="48"/>
  <c r="A138" i="48"/>
  <c r="C137" i="48"/>
  <c r="A137" i="48"/>
  <c r="E136" i="48"/>
  <c r="C136" i="48"/>
  <c r="A136" i="48"/>
  <c r="C135" i="48"/>
  <c r="C134" i="48"/>
  <c r="E133" i="48"/>
  <c r="C133" i="48"/>
  <c r="C132" i="48"/>
  <c r="E131" i="48"/>
  <c r="C131" i="48"/>
  <c r="C130" i="48"/>
  <c r="C129" i="48"/>
  <c r="C128" i="48"/>
  <c r="A128" i="48"/>
  <c r="C127" i="48"/>
  <c r="E123" i="48"/>
  <c r="E141" i="48" s="1"/>
  <c r="D122" i="48"/>
  <c r="D121" i="48"/>
  <c r="D120" i="48"/>
  <c r="D119" i="48"/>
  <c r="D118" i="48"/>
  <c r="D117" i="48"/>
  <c r="D116" i="48"/>
  <c r="D115" i="48"/>
  <c r="D123" i="48" s="1"/>
  <c r="D114" i="48"/>
  <c r="E112" i="48"/>
  <c r="E139" i="48" s="1"/>
  <c r="D111" i="48"/>
  <c r="D110" i="48"/>
  <c r="D109" i="48"/>
  <c r="D108" i="48"/>
  <c r="D107" i="48"/>
  <c r="E105" i="48"/>
  <c r="E138" i="48" s="1"/>
  <c r="D104" i="48"/>
  <c r="D103" i="48"/>
  <c r="D102" i="48"/>
  <c r="D101" i="48"/>
  <c r="D100" i="48"/>
  <c r="D99" i="48"/>
  <c r="D98" i="48"/>
  <c r="D97" i="48"/>
  <c r="D105" i="48" s="1"/>
  <c r="D96" i="48"/>
  <c r="E94" i="48"/>
  <c r="E137" i="48" s="1"/>
  <c r="D93" i="48"/>
  <c r="D92" i="48"/>
  <c r="D91" i="48"/>
  <c r="D90" i="48"/>
  <c r="D89" i="48"/>
  <c r="D86" i="48"/>
  <c r="D85" i="48"/>
  <c r="D84" i="48"/>
  <c r="E81" i="48"/>
  <c r="E135" i="48" s="1"/>
  <c r="D80" i="48"/>
  <c r="D79" i="48"/>
  <c r="D78" i="48"/>
  <c r="D77" i="48"/>
  <c r="D76" i="48"/>
  <c r="D75" i="48"/>
  <c r="D74" i="48"/>
  <c r="E71" i="48"/>
  <c r="D70" i="48"/>
  <c r="D69" i="48"/>
  <c r="D68" i="48"/>
  <c r="D67" i="48"/>
  <c r="D66" i="48"/>
  <c r="D65" i="48"/>
  <c r="D64" i="48"/>
  <c r="D63" i="48"/>
  <c r="D62" i="48"/>
  <c r="D61" i="48"/>
  <c r="E58" i="48"/>
  <c r="D57" i="48"/>
  <c r="D56" i="48"/>
  <c r="D55" i="48"/>
  <c r="D54" i="48"/>
  <c r="D53" i="48"/>
  <c r="D52" i="48"/>
  <c r="D58" i="48" s="1"/>
  <c r="E50" i="48"/>
  <c r="E132" i="48" s="1"/>
  <c r="D49" i="48"/>
  <c r="D48" i="48"/>
  <c r="D47" i="48"/>
  <c r="D46" i="48"/>
  <c r="E44" i="48"/>
  <c r="D43" i="48"/>
  <c r="G44" i="48" s="1"/>
  <c r="D42" i="48"/>
  <c r="D41" i="48"/>
  <c r="D40" i="48"/>
  <c r="D39" i="48"/>
  <c r="E37" i="48"/>
  <c r="E130" i="48" s="1"/>
  <c r="D36" i="48"/>
  <c r="D35" i="48"/>
  <c r="D34" i="48"/>
  <c r="D33" i="48"/>
  <c r="E31" i="48"/>
  <c r="D30" i="48"/>
  <c r="D29" i="48"/>
  <c r="D28" i="48"/>
  <c r="D27" i="48"/>
  <c r="D26" i="48"/>
  <c r="E24" i="48"/>
  <c r="D23" i="48"/>
  <c r="D22" i="48"/>
  <c r="D21" i="48"/>
  <c r="D20" i="48"/>
  <c r="D19" i="48"/>
  <c r="D18" i="48"/>
  <c r="E16" i="48"/>
  <c r="E127" i="48" s="1"/>
  <c r="D15" i="48"/>
  <c r="D14" i="48"/>
  <c r="D13" i="48"/>
  <c r="D12" i="48"/>
  <c r="D11" i="48"/>
  <c r="D10" i="48"/>
  <c r="D9" i="48"/>
  <c r="D8" i="48"/>
  <c r="C141" i="47"/>
  <c r="C139" i="47"/>
  <c r="A139" i="47"/>
  <c r="C138" i="47"/>
  <c r="A138" i="47"/>
  <c r="C137" i="47"/>
  <c r="A137" i="47"/>
  <c r="E136" i="47"/>
  <c r="C136" i="47"/>
  <c r="A136" i="47"/>
  <c r="C135" i="47"/>
  <c r="C134" i="47"/>
  <c r="C133" i="47"/>
  <c r="C132" i="47"/>
  <c r="C131" i="47"/>
  <c r="C130" i="47"/>
  <c r="C129" i="47"/>
  <c r="C128" i="47"/>
  <c r="A128" i="47"/>
  <c r="C127" i="47"/>
  <c r="E123" i="47"/>
  <c r="E141" i="47" s="1"/>
  <c r="D122" i="47"/>
  <c r="D121" i="47"/>
  <c r="D120" i="47"/>
  <c r="D119" i="47"/>
  <c r="D118" i="47"/>
  <c r="D117" i="47"/>
  <c r="D116" i="47"/>
  <c r="D115" i="47"/>
  <c r="D114" i="47"/>
  <c r="E112" i="47"/>
  <c r="E139" i="47" s="1"/>
  <c r="D111" i="47"/>
  <c r="D110" i="47"/>
  <c r="D109" i="47"/>
  <c r="D108" i="47"/>
  <c r="D107" i="47"/>
  <c r="E105" i="47"/>
  <c r="E138" i="47" s="1"/>
  <c r="D104" i="47"/>
  <c r="D103" i="47"/>
  <c r="D102" i="47"/>
  <c r="D101" i="47"/>
  <c r="D100" i="47"/>
  <c r="D99" i="47"/>
  <c r="D98" i="47"/>
  <c r="D97" i="47"/>
  <c r="D96" i="47"/>
  <c r="E94" i="47"/>
  <c r="E137" i="47" s="1"/>
  <c r="D93" i="47"/>
  <c r="D92" i="47"/>
  <c r="D91" i="47"/>
  <c r="D90" i="47"/>
  <c r="D89" i="47"/>
  <c r="D86" i="47"/>
  <c r="D85" i="47"/>
  <c r="D84" i="47"/>
  <c r="E81" i="47"/>
  <c r="E135" i="47" s="1"/>
  <c r="D80" i="47"/>
  <c r="D79" i="47"/>
  <c r="D78" i="47"/>
  <c r="D77" i="47"/>
  <c r="D76" i="47"/>
  <c r="D75" i="47"/>
  <c r="D74" i="47"/>
  <c r="E71" i="47"/>
  <c r="D70" i="47"/>
  <c r="D69" i="47"/>
  <c r="D68" i="47"/>
  <c r="D67" i="47"/>
  <c r="D66" i="47"/>
  <c r="D65" i="47"/>
  <c r="D64" i="47"/>
  <c r="D63" i="47"/>
  <c r="D62" i="47"/>
  <c r="D61" i="47"/>
  <c r="E58" i="47"/>
  <c r="E133" i="47" s="1"/>
  <c r="D57" i="47"/>
  <c r="D56" i="47"/>
  <c r="D55" i="47"/>
  <c r="D54" i="47"/>
  <c r="D53" i="47"/>
  <c r="D52" i="47"/>
  <c r="E50" i="47"/>
  <c r="E132" i="47" s="1"/>
  <c r="D49" i="47"/>
  <c r="D48" i="47"/>
  <c r="D47" i="47"/>
  <c r="D46" i="47"/>
  <c r="E44" i="47"/>
  <c r="E131" i="47" s="1"/>
  <c r="D43" i="47"/>
  <c r="G44" i="47" s="1"/>
  <c r="D42" i="47"/>
  <c r="D41" i="47"/>
  <c r="D40" i="47"/>
  <c r="D39" i="47"/>
  <c r="E37" i="47"/>
  <c r="E130" i="47" s="1"/>
  <c r="D36" i="47"/>
  <c r="D35" i="47"/>
  <c r="D34" i="47"/>
  <c r="D33" i="47"/>
  <c r="E31" i="47"/>
  <c r="E129" i="47" s="1"/>
  <c r="D30" i="47"/>
  <c r="D29" i="47"/>
  <c r="D28" i="47"/>
  <c r="D27" i="47"/>
  <c r="D26" i="47"/>
  <c r="E24" i="47"/>
  <c r="D23" i="47"/>
  <c r="D22" i="47"/>
  <c r="D21" i="47"/>
  <c r="D20" i="47"/>
  <c r="D19" i="47"/>
  <c r="D18" i="47"/>
  <c r="E16" i="47"/>
  <c r="E127" i="47" s="1"/>
  <c r="D15" i="47"/>
  <c r="D14" i="47"/>
  <c r="D13" i="47"/>
  <c r="D12" i="47"/>
  <c r="D11" i="47"/>
  <c r="D10" i="47"/>
  <c r="D9" i="47"/>
  <c r="D8" i="47"/>
  <c r="C141" i="46"/>
  <c r="E139" i="46"/>
  <c r="C139" i="46"/>
  <c r="A139" i="46"/>
  <c r="C138" i="46"/>
  <c r="A138" i="46"/>
  <c r="C137" i="46"/>
  <c r="A137" i="46"/>
  <c r="E136" i="46"/>
  <c r="C136" i="46"/>
  <c r="A136" i="46"/>
  <c r="C135" i="46"/>
  <c r="C134" i="46"/>
  <c r="E133" i="46"/>
  <c r="C133" i="46"/>
  <c r="C132" i="46"/>
  <c r="E131" i="46"/>
  <c r="C131" i="46"/>
  <c r="C130" i="46"/>
  <c r="C129" i="46"/>
  <c r="C128" i="46"/>
  <c r="A128" i="46"/>
  <c r="C127" i="46"/>
  <c r="E123" i="46"/>
  <c r="E141" i="46" s="1"/>
  <c r="D122" i="46"/>
  <c r="D121" i="46"/>
  <c r="D120" i="46"/>
  <c r="D119" i="46"/>
  <c r="D118" i="46"/>
  <c r="D117" i="46"/>
  <c r="D116" i="46"/>
  <c r="D115" i="46"/>
  <c r="D123" i="46" s="1"/>
  <c r="D114" i="46"/>
  <c r="E112" i="46"/>
  <c r="D111" i="46"/>
  <c r="D110" i="46"/>
  <c r="D109" i="46"/>
  <c r="D108" i="46"/>
  <c r="D107" i="46"/>
  <c r="E105" i="46"/>
  <c r="E138" i="46" s="1"/>
  <c r="D104" i="46"/>
  <c r="D103" i="46"/>
  <c r="D102" i="46"/>
  <c r="D101" i="46"/>
  <c r="D100" i="46"/>
  <c r="D99" i="46"/>
  <c r="D98" i="46"/>
  <c r="D97" i="46"/>
  <c r="D105" i="46" s="1"/>
  <c r="D96" i="46"/>
  <c r="E94" i="46"/>
  <c r="E137" i="46" s="1"/>
  <c r="D93" i="46"/>
  <c r="D92" i="46"/>
  <c r="D91" i="46"/>
  <c r="D90" i="46"/>
  <c r="D89" i="46"/>
  <c r="D86" i="46"/>
  <c r="D85" i="46"/>
  <c r="D84" i="46"/>
  <c r="E81" i="46"/>
  <c r="E135" i="46" s="1"/>
  <c r="D80" i="46"/>
  <c r="D79" i="46"/>
  <c r="D78" i="46"/>
  <c r="D77" i="46"/>
  <c r="D76" i="46"/>
  <c r="D75" i="46"/>
  <c r="D74" i="46"/>
  <c r="E71" i="46"/>
  <c r="E134" i="46" s="1"/>
  <c r="D70" i="46"/>
  <c r="D69" i="46"/>
  <c r="D68" i="46"/>
  <c r="D67" i="46"/>
  <c r="D66" i="46"/>
  <c r="D65" i="46"/>
  <c r="D64" i="46"/>
  <c r="D63" i="46"/>
  <c r="D62" i="46"/>
  <c r="D71" i="46" s="1"/>
  <c r="D134" i="46" s="1"/>
  <c r="D61" i="46"/>
  <c r="E58" i="46"/>
  <c r="D57" i="46"/>
  <c r="D56" i="46"/>
  <c r="D55" i="46"/>
  <c r="D54" i="46"/>
  <c r="D53" i="46"/>
  <c r="D52" i="46"/>
  <c r="D58" i="46" s="1"/>
  <c r="E50" i="46"/>
  <c r="E132" i="46" s="1"/>
  <c r="D49" i="46"/>
  <c r="D48" i="46"/>
  <c r="D47" i="46"/>
  <c r="D46" i="46"/>
  <c r="E44" i="46"/>
  <c r="D43" i="46"/>
  <c r="G44" i="46" s="1"/>
  <c r="D42" i="46"/>
  <c r="D41" i="46"/>
  <c r="D40" i="46"/>
  <c r="D39" i="46"/>
  <c r="E37" i="46"/>
  <c r="E130" i="46" s="1"/>
  <c r="D36" i="46"/>
  <c r="D35" i="46"/>
  <c r="D34" i="46"/>
  <c r="D33" i="46"/>
  <c r="E31" i="46"/>
  <c r="E129" i="46" s="1"/>
  <c r="D30" i="46"/>
  <c r="D29" i="46"/>
  <c r="D28" i="46"/>
  <c r="D27" i="46"/>
  <c r="D26" i="46"/>
  <c r="E24" i="46"/>
  <c r="D23" i="46"/>
  <c r="D22" i="46"/>
  <c r="D21" i="46"/>
  <c r="D20" i="46"/>
  <c r="D19" i="46"/>
  <c r="D18" i="46"/>
  <c r="E16" i="46"/>
  <c r="E127" i="46" s="1"/>
  <c r="D15" i="46"/>
  <c r="D14" i="46"/>
  <c r="D13" i="46"/>
  <c r="D12" i="46"/>
  <c r="D11" i="46"/>
  <c r="D10" i="46"/>
  <c r="D9" i="46"/>
  <c r="D8" i="46"/>
  <c r="C141" i="45"/>
  <c r="C139" i="45"/>
  <c r="A139" i="45"/>
  <c r="C138" i="45"/>
  <c r="A138" i="45"/>
  <c r="C137" i="45"/>
  <c r="A137" i="45"/>
  <c r="E136" i="45"/>
  <c r="C136" i="45"/>
  <c r="A136" i="45"/>
  <c r="C135" i="45"/>
  <c r="C134" i="45"/>
  <c r="C133" i="45"/>
  <c r="C132" i="45"/>
  <c r="C131" i="45"/>
  <c r="C130" i="45"/>
  <c r="C129" i="45"/>
  <c r="C128" i="45"/>
  <c r="A128" i="45"/>
  <c r="C127" i="45"/>
  <c r="E123" i="45"/>
  <c r="E141" i="45" s="1"/>
  <c r="D122" i="45"/>
  <c r="D121" i="45"/>
  <c r="D120" i="45"/>
  <c r="D119" i="45"/>
  <c r="D118" i="45"/>
  <c r="D117" i="45"/>
  <c r="D116" i="45"/>
  <c r="D115" i="45"/>
  <c r="D114" i="45"/>
  <c r="E112" i="45"/>
  <c r="E139" i="45" s="1"/>
  <c r="D111" i="45"/>
  <c r="D110" i="45"/>
  <c r="D109" i="45"/>
  <c r="D108" i="45"/>
  <c r="D107" i="45"/>
  <c r="E105" i="45"/>
  <c r="E138" i="45" s="1"/>
  <c r="D104" i="45"/>
  <c r="D103" i="45"/>
  <c r="D102" i="45"/>
  <c r="D101" i="45"/>
  <c r="D100" i="45"/>
  <c r="D99" i="45"/>
  <c r="D98" i="45"/>
  <c r="D97" i="45"/>
  <c r="D96" i="45"/>
  <c r="E94" i="45"/>
  <c r="E137" i="45" s="1"/>
  <c r="D93" i="45"/>
  <c r="D92" i="45"/>
  <c r="D91" i="45"/>
  <c r="D90" i="45"/>
  <c r="D89" i="45"/>
  <c r="D86" i="45"/>
  <c r="D85" i="45"/>
  <c r="D84" i="45"/>
  <c r="E81" i="45"/>
  <c r="E135" i="45" s="1"/>
  <c r="D80" i="45"/>
  <c r="D79" i="45"/>
  <c r="D78" i="45"/>
  <c r="D77" i="45"/>
  <c r="D76" i="45"/>
  <c r="D75" i="45"/>
  <c r="D74" i="45"/>
  <c r="E71" i="45"/>
  <c r="E134" i="45" s="1"/>
  <c r="D70" i="45"/>
  <c r="D69" i="45"/>
  <c r="D68" i="45"/>
  <c r="D67" i="45"/>
  <c r="D66" i="45"/>
  <c r="D65" i="45"/>
  <c r="D64" i="45"/>
  <c r="D63" i="45"/>
  <c r="D62" i="45"/>
  <c r="D61" i="45"/>
  <c r="E58" i="45"/>
  <c r="E133" i="45" s="1"/>
  <c r="D57" i="45"/>
  <c r="D56" i="45"/>
  <c r="D55" i="45"/>
  <c r="D54" i="45"/>
  <c r="D53" i="45"/>
  <c r="D52" i="45"/>
  <c r="E50" i="45"/>
  <c r="D49" i="45"/>
  <c r="D48" i="45"/>
  <c r="D47" i="45"/>
  <c r="D46" i="45"/>
  <c r="D50" i="45" s="1"/>
  <c r="D132" i="45" s="1"/>
  <c r="E44" i="45"/>
  <c r="E131" i="45" s="1"/>
  <c r="D43" i="45"/>
  <c r="G44" i="45" s="1"/>
  <c r="D42" i="45"/>
  <c r="D41" i="45"/>
  <c r="D40" i="45"/>
  <c r="D39" i="45"/>
  <c r="E37" i="45"/>
  <c r="D36" i="45"/>
  <c r="D35" i="45"/>
  <c r="D34" i="45"/>
  <c r="D33" i="45"/>
  <c r="E31" i="45"/>
  <c r="D30" i="45"/>
  <c r="D29" i="45"/>
  <c r="D28" i="45"/>
  <c r="D27" i="45"/>
  <c r="D26" i="45"/>
  <c r="E24" i="45"/>
  <c r="D23" i="45"/>
  <c r="D22" i="45"/>
  <c r="D21" i="45"/>
  <c r="D20" i="45"/>
  <c r="D19" i="45"/>
  <c r="D18" i="45"/>
  <c r="E16" i="45"/>
  <c r="E127" i="45" s="1"/>
  <c r="D15" i="45"/>
  <c r="D14" i="45"/>
  <c r="D13" i="45"/>
  <c r="D12" i="45"/>
  <c r="D11" i="45"/>
  <c r="D10" i="45"/>
  <c r="D9" i="45"/>
  <c r="D8" i="45"/>
  <c r="D16" i="48" l="1"/>
  <c r="D31" i="48"/>
  <c r="D129" i="48" s="1"/>
  <c r="D44" i="48"/>
  <c r="D131" i="48" s="1"/>
  <c r="F131" i="48" s="1"/>
  <c r="D16" i="47"/>
  <c r="D31" i="47"/>
  <c r="D129" i="47" s="1"/>
  <c r="D44" i="47"/>
  <c r="D131" i="47" s="1"/>
  <c r="D24" i="48"/>
  <c r="D128" i="48" s="1"/>
  <c r="D81" i="48"/>
  <c r="D135" i="48" s="1"/>
  <c r="F135" i="48" s="1"/>
  <c r="D87" i="48"/>
  <c r="D94" i="48"/>
  <c r="G94" i="48" s="1"/>
  <c r="D112" i="48"/>
  <c r="D87" i="45"/>
  <c r="D136" i="45" s="1"/>
  <c r="D94" i="45"/>
  <c r="D137" i="45" s="1"/>
  <c r="D112" i="45"/>
  <c r="D139" i="45" s="1"/>
  <c r="F139" i="45" s="1"/>
  <c r="D87" i="47"/>
  <c r="D37" i="48"/>
  <c r="D50" i="48"/>
  <c r="D132" i="48" s="1"/>
  <c r="D71" i="48"/>
  <c r="D134" i="48" s="1"/>
  <c r="E88" i="50"/>
  <c r="D85" i="50"/>
  <c r="F85" i="50" s="1"/>
  <c r="D50" i="51"/>
  <c r="D132" i="51" s="1"/>
  <c r="D44" i="51"/>
  <c r="D131" i="51" s="1"/>
  <c r="D58" i="51"/>
  <c r="D81" i="51"/>
  <c r="D135" i="51" s="1"/>
  <c r="F135" i="51" s="1"/>
  <c r="D37" i="51"/>
  <c r="D71" i="51"/>
  <c r="D134" i="51" s="1"/>
  <c r="D105" i="51"/>
  <c r="G105" i="51" s="1"/>
  <c r="D123" i="51"/>
  <c r="G123" i="51" s="1"/>
  <c r="D16" i="51"/>
  <c r="D31" i="51"/>
  <c r="D129" i="51" s="1"/>
  <c r="F129" i="51" s="1"/>
  <c r="G81" i="51"/>
  <c r="D94" i="51"/>
  <c r="D137" i="51" s="1"/>
  <c r="D112" i="51"/>
  <c r="D130" i="51"/>
  <c r="F130" i="51" s="1"/>
  <c r="G37" i="51"/>
  <c r="G50" i="51"/>
  <c r="D138" i="51"/>
  <c r="F138" i="51" s="1"/>
  <c r="D141" i="51"/>
  <c r="F141" i="51" s="1"/>
  <c r="G24" i="51"/>
  <c r="D133" i="51"/>
  <c r="F133" i="51" s="1"/>
  <c r="G58" i="51"/>
  <c r="F131" i="51"/>
  <c r="D127" i="51"/>
  <c r="G16" i="51"/>
  <c r="G71" i="51"/>
  <c r="G94" i="51"/>
  <c r="D139" i="51"/>
  <c r="G112" i="51"/>
  <c r="F139" i="51"/>
  <c r="D136" i="51"/>
  <c r="G87" i="51"/>
  <c r="F132" i="51"/>
  <c r="F136" i="51"/>
  <c r="E128" i="51"/>
  <c r="F128" i="51" s="1"/>
  <c r="E134" i="51"/>
  <c r="D24" i="45"/>
  <c r="D128" i="45" s="1"/>
  <c r="D37" i="45"/>
  <c r="D130" i="45" s="1"/>
  <c r="D71" i="45"/>
  <c r="D123" i="45"/>
  <c r="D141" i="45" s="1"/>
  <c r="F141" i="45" s="1"/>
  <c r="G24" i="45"/>
  <c r="D105" i="45"/>
  <c r="D138" i="45" s="1"/>
  <c r="D16" i="45"/>
  <c r="D127" i="45" s="1"/>
  <c r="D31" i="45"/>
  <c r="D129" i="45" s="1"/>
  <c r="D44" i="45"/>
  <c r="D131" i="45" s="1"/>
  <c r="F131" i="45" s="1"/>
  <c r="D58" i="45"/>
  <c r="D133" i="45" s="1"/>
  <c r="D81" i="45"/>
  <c r="F136" i="45"/>
  <c r="D16" i="46"/>
  <c r="D31" i="46"/>
  <c r="D129" i="46" s="1"/>
  <c r="F129" i="46" s="1"/>
  <c r="D44" i="46"/>
  <c r="D131" i="46" s="1"/>
  <c r="D81" i="46"/>
  <c r="D135" i="46" s="1"/>
  <c r="F135" i="46" s="1"/>
  <c r="D87" i="46"/>
  <c r="D94" i="46"/>
  <c r="G94" i="46" s="1"/>
  <c r="D112" i="46"/>
  <c r="G112" i="46" s="1"/>
  <c r="D24" i="46"/>
  <c r="D128" i="46" s="1"/>
  <c r="D37" i="46"/>
  <c r="D50" i="46"/>
  <c r="D132" i="46" s="1"/>
  <c r="F132" i="46" s="1"/>
  <c r="D24" i="47"/>
  <c r="D128" i="47" s="1"/>
  <c r="F129" i="47"/>
  <c r="D94" i="47"/>
  <c r="D37" i="47"/>
  <c r="D50" i="47"/>
  <c r="D132" i="47" s="1"/>
  <c r="D71" i="47"/>
  <c r="D134" i="47" s="1"/>
  <c r="D81" i="47"/>
  <c r="D135" i="47" s="1"/>
  <c r="F135" i="47" s="1"/>
  <c r="D112" i="47"/>
  <c r="D58" i="47"/>
  <c r="D105" i="47"/>
  <c r="G105" i="47" s="1"/>
  <c r="D123" i="47"/>
  <c r="D16" i="49"/>
  <c r="D127" i="49" s="1"/>
  <c r="D31" i="49"/>
  <c r="D129" i="49" s="1"/>
  <c r="D94" i="49"/>
  <c r="G94" i="49" s="1"/>
  <c r="D87" i="49"/>
  <c r="G87" i="49" s="1"/>
  <c r="D30" i="50"/>
  <c r="G30" i="50" s="1"/>
  <c r="D87" i="50"/>
  <c r="F87" i="50" s="1"/>
  <c r="G13" i="50"/>
  <c r="D83" i="50"/>
  <c r="F83" i="50" s="1"/>
  <c r="D24" i="49"/>
  <c r="D128" i="49" s="1"/>
  <c r="F129" i="49"/>
  <c r="D81" i="49"/>
  <c r="D135" i="49" s="1"/>
  <c r="F135" i="49" s="1"/>
  <c r="D112" i="49"/>
  <c r="D139" i="49" s="1"/>
  <c r="D37" i="49"/>
  <c r="G37" i="49" s="1"/>
  <c r="D50" i="49"/>
  <c r="D132" i="49" s="1"/>
  <c r="F132" i="49" s="1"/>
  <c r="D71" i="49"/>
  <c r="D134" i="49" s="1"/>
  <c r="D105" i="49"/>
  <c r="D138" i="49" s="1"/>
  <c r="F138" i="49" s="1"/>
  <c r="D123" i="49"/>
  <c r="G123" i="49" s="1"/>
  <c r="D44" i="49"/>
  <c r="D131" i="49" s="1"/>
  <c r="D58" i="49"/>
  <c r="G58" i="49" s="1"/>
  <c r="G36" i="50"/>
  <c r="G105" i="49"/>
  <c r="F131" i="49"/>
  <c r="G16" i="49"/>
  <c r="E140" i="49"/>
  <c r="F134" i="49"/>
  <c r="E128" i="49"/>
  <c r="G31" i="49"/>
  <c r="G50" i="48"/>
  <c r="D133" i="48"/>
  <c r="G58" i="48"/>
  <c r="G105" i="48"/>
  <c r="D138" i="48"/>
  <c r="F138" i="48" s="1"/>
  <c r="G123" i="48"/>
  <c r="D141" i="48"/>
  <c r="F141" i="48" s="1"/>
  <c r="F133" i="48"/>
  <c r="D127" i="48"/>
  <c r="F127" i="48" s="1"/>
  <c r="G16" i="48"/>
  <c r="G81" i="48"/>
  <c r="D130" i="48"/>
  <c r="F130" i="48" s="1"/>
  <c r="G37" i="48"/>
  <c r="D136" i="48"/>
  <c r="F136" i="48" s="1"/>
  <c r="G87" i="48"/>
  <c r="D139" i="48"/>
  <c r="F139" i="48" s="1"/>
  <c r="G112" i="48"/>
  <c r="F132" i="48"/>
  <c r="E128" i="48"/>
  <c r="E129" i="48"/>
  <c r="F129" i="48" s="1"/>
  <c r="E134" i="48"/>
  <c r="D130" i="47"/>
  <c r="G37" i="47"/>
  <c r="G50" i="47"/>
  <c r="G24" i="47"/>
  <c r="D133" i="47"/>
  <c r="G58" i="47"/>
  <c r="D141" i="47"/>
  <c r="F141" i="47" s="1"/>
  <c r="G123" i="47"/>
  <c r="F131" i="47"/>
  <c r="F133" i="47"/>
  <c r="G16" i="47"/>
  <c r="D127" i="47"/>
  <c r="G81" i="47"/>
  <c r="D136" i="47"/>
  <c r="G87" i="47"/>
  <c r="D137" i="47"/>
  <c r="F137" i="47" s="1"/>
  <c r="G94" i="47"/>
  <c r="D139" i="47"/>
  <c r="F139" i="47" s="1"/>
  <c r="G112" i="47"/>
  <c r="F130" i="47"/>
  <c r="F132" i="47"/>
  <c r="F136" i="47"/>
  <c r="E128" i="47"/>
  <c r="F128" i="47" s="1"/>
  <c r="E134" i="47"/>
  <c r="G31" i="47"/>
  <c r="G24" i="46"/>
  <c r="D133" i="46"/>
  <c r="G58" i="46"/>
  <c r="D138" i="46"/>
  <c r="F138" i="46" s="1"/>
  <c r="G105" i="46"/>
  <c r="G123" i="46"/>
  <c r="D141" i="46"/>
  <c r="F141" i="46" s="1"/>
  <c r="F131" i="46"/>
  <c r="F133" i="46"/>
  <c r="D127" i="46"/>
  <c r="F127" i="46" s="1"/>
  <c r="G16" i="46"/>
  <c r="E140" i="46"/>
  <c r="F134" i="46"/>
  <c r="D130" i="46"/>
  <c r="F130" i="46" s="1"/>
  <c r="G37" i="46"/>
  <c r="D136" i="46"/>
  <c r="F136" i="46" s="1"/>
  <c r="G87" i="46"/>
  <c r="D139" i="46"/>
  <c r="F139" i="46" s="1"/>
  <c r="E128" i="46"/>
  <c r="F128" i="46" s="1"/>
  <c r="G31" i="46"/>
  <c r="G71" i="46"/>
  <c r="F127" i="45"/>
  <c r="G50" i="45"/>
  <c r="F137" i="45"/>
  <c r="F133" i="45"/>
  <c r="D135" i="45"/>
  <c r="F135" i="45" s="1"/>
  <c r="G81" i="45"/>
  <c r="G37" i="45"/>
  <c r="D134" i="45"/>
  <c r="G71" i="45"/>
  <c r="E140" i="45"/>
  <c r="F138" i="45"/>
  <c r="G58" i="45"/>
  <c r="G87" i="45"/>
  <c r="G94" i="45"/>
  <c r="G105" i="45"/>
  <c r="G112" i="45"/>
  <c r="E128" i="45"/>
  <c r="F128" i="45" s="1"/>
  <c r="E129" i="45"/>
  <c r="E130" i="45"/>
  <c r="F130" i="45" s="1"/>
  <c r="E132" i="45"/>
  <c r="F132" i="45" s="1"/>
  <c r="G16" i="45"/>
  <c r="D140" i="51" l="1"/>
  <c r="F137" i="51"/>
  <c r="D140" i="45"/>
  <c r="G71" i="48"/>
  <c r="F128" i="49"/>
  <c r="D141" i="49"/>
  <c r="G81" i="46"/>
  <c r="F128" i="48"/>
  <c r="D137" i="48"/>
  <c r="D140" i="48" s="1"/>
  <c r="G24" i="48"/>
  <c r="G123" i="45"/>
  <c r="G71" i="47"/>
  <c r="D137" i="49"/>
  <c r="F137" i="49" s="1"/>
  <c r="G31" i="48"/>
  <c r="G73" i="50"/>
  <c r="D84" i="50"/>
  <c r="F84" i="50" s="1"/>
  <c r="G31" i="51"/>
  <c r="D142" i="51"/>
  <c r="E142" i="51"/>
  <c r="F142" i="51" s="1"/>
  <c r="F127" i="51"/>
  <c r="E140" i="51"/>
  <c r="F140" i="51" s="1"/>
  <c r="F134" i="51"/>
  <c r="F134" i="45"/>
  <c r="G31" i="45"/>
  <c r="F129" i="45"/>
  <c r="D137" i="46"/>
  <c r="F137" i="46" s="1"/>
  <c r="G50" i="46"/>
  <c r="D138" i="47"/>
  <c r="F138" i="47" s="1"/>
  <c r="G112" i="49"/>
  <c r="D136" i="49"/>
  <c r="F136" i="49" s="1"/>
  <c r="D133" i="49"/>
  <c r="F133" i="49" s="1"/>
  <c r="G24" i="49"/>
  <c r="D130" i="49"/>
  <c r="F130" i="49" s="1"/>
  <c r="D81" i="50"/>
  <c r="G71" i="49"/>
  <c r="G50" i="49"/>
  <c r="D140" i="49"/>
  <c r="F140" i="49" s="1"/>
  <c r="G81" i="49"/>
  <c r="F139" i="49"/>
  <c r="D142" i="49"/>
  <c r="F127" i="49"/>
  <c r="F141" i="49"/>
  <c r="F137" i="48"/>
  <c r="D142" i="48"/>
  <c r="E140" i="48"/>
  <c r="F140" i="48" s="1"/>
  <c r="F134" i="48"/>
  <c r="E142" i="48"/>
  <c r="E142" i="47"/>
  <c r="E140" i="47"/>
  <c r="F134" i="47"/>
  <c r="F127" i="47"/>
  <c r="D140" i="46"/>
  <c r="F140" i="46" s="1"/>
  <c r="E142" i="46"/>
  <c r="F140" i="45"/>
  <c r="E142" i="45"/>
  <c r="D142" i="45"/>
  <c r="C141" i="44"/>
  <c r="C139" i="44"/>
  <c r="A139" i="44"/>
  <c r="C138" i="44"/>
  <c r="A138" i="44"/>
  <c r="C137" i="44"/>
  <c r="A137" i="44"/>
  <c r="C136" i="44"/>
  <c r="A136" i="44"/>
  <c r="C135" i="44"/>
  <c r="C134" i="44"/>
  <c r="C133" i="44"/>
  <c r="C132" i="44"/>
  <c r="C131" i="44"/>
  <c r="C130" i="44"/>
  <c r="C129" i="44"/>
  <c r="C128" i="44"/>
  <c r="A128" i="44"/>
  <c r="C127" i="44"/>
  <c r="E123" i="44"/>
  <c r="E141" i="44" s="1"/>
  <c r="D122" i="44"/>
  <c r="D121" i="44"/>
  <c r="D120" i="44"/>
  <c r="D119" i="44"/>
  <c r="D118" i="44"/>
  <c r="D117" i="44"/>
  <c r="D116" i="44"/>
  <c r="D115" i="44"/>
  <c r="D114" i="44"/>
  <c r="E112" i="44"/>
  <c r="D111" i="44"/>
  <c r="D110" i="44"/>
  <c r="D109" i="44"/>
  <c r="D108" i="44"/>
  <c r="D107" i="44"/>
  <c r="E105" i="44"/>
  <c r="E138" i="44" s="1"/>
  <c r="D104" i="44"/>
  <c r="D103" i="44"/>
  <c r="D102" i="44"/>
  <c r="D101" i="44"/>
  <c r="D100" i="44"/>
  <c r="D99" i="44"/>
  <c r="D98" i="44"/>
  <c r="D97" i="44"/>
  <c r="D96" i="44"/>
  <c r="E94" i="44"/>
  <c r="D93" i="44"/>
  <c r="D92" i="44"/>
  <c r="D91" i="44"/>
  <c r="D90" i="44"/>
  <c r="D89" i="44"/>
  <c r="E136" i="44"/>
  <c r="D86" i="44"/>
  <c r="D85" i="44"/>
  <c r="D84" i="44"/>
  <c r="E81" i="44"/>
  <c r="E135" i="44" s="1"/>
  <c r="D80" i="44"/>
  <c r="D79" i="44"/>
  <c r="D78" i="44"/>
  <c r="D77" i="44"/>
  <c r="D76" i="44"/>
  <c r="D75" i="44"/>
  <c r="D74" i="44"/>
  <c r="E71" i="44"/>
  <c r="E134" i="44" s="1"/>
  <c r="D70" i="44"/>
  <c r="D69" i="44"/>
  <c r="D68" i="44"/>
  <c r="D67" i="44"/>
  <c r="D66" i="44"/>
  <c r="D65" i="44"/>
  <c r="D64" i="44"/>
  <c r="D63" i="44"/>
  <c r="D62" i="44"/>
  <c r="D61" i="44"/>
  <c r="E58" i="44"/>
  <c r="E133" i="44" s="1"/>
  <c r="D57" i="44"/>
  <c r="D56" i="44"/>
  <c r="D55" i="44"/>
  <c r="D54" i="44"/>
  <c r="D53" i="44"/>
  <c r="D52" i="44"/>
  <c r="E50" i="44"/>
  <c r="E132" i="44" s="1"/>
  <c r="D49" i="44"/>
  <c r="D48" i="44"/>
  <c r="D47" i="44"/>
  <c r="D46" i="44"/>
  <c r="E44" i="44"/>
  <c r="E131" i="44" s="1"/>
  <c r="D43" i="44"/>
  <c r="G44" i="44" s="1"/>
  <c r="D42" i="44"/>
  <c r="D41" i="44"/>
  <c r="D40" i="44"/>
  <c r="D39" i="44"/>
  <c r="E37" i="44"/>
  <c r="E130" i="44" s="1"/>
  <c r="D36" i="44"/>
  <c r="D35" i="44"/>
  <c r="D34" i="44"/>
  <c r="D33" i="44"/>
  <c r="E31" i="44"/>
  <c r="D30" i="44"/>
  <c r="D29" i="44"/>
  <c r="D28" i="44"/>
  <c r="D27" i="44"/>
  <c r="D26" i="44"/>
  <c r="E24" i="44"/>
  <c r="D23" i="44"/>
  <c r="D22" i="44"/>
  <c r="D21" i="44"/>
  <c r="D20" i="44"/>
  <c r="D19" i="44"/>
  <c r="D18" i="44"/>
  <c r="E16" i="44"/>
  <c r="E127" i="44" s="1"/>
  <c r="D15" i="44"/>
  <c r="D14" i="44"/>
  <c r="D13" i="44"/>
  <c r="D12" i="44"/>
  <c r="D11" i="44"/>
  <c r="D10" i="44"/>
  <c r="D9" i="44"/>
  <c r="D8" i="44"/>
  <c r="D42" i="43"/>
  <c r="D18" i="43"/>
  <c r="D88" i="50" l="1"/>
  <c r="F81" i="50"/>
  <c r="F142" i="45"/>
  <c r="F142" i="46"/>
  <c r="D142" i="46"/>
  <c r="F142" i="47"/>
  <c r="D140" i="47"/>
  <c r="F140" i="47"/>
  <c r="D142" i="47"/>
  <c r="E142" i="49"/>
  <c r="F142" i="49" s="1"/>
  <c r="F142" i="48"/>
  <c r="D123" i="44"/>
  <c r="D141" i="44" s="1"/>
  <c r="D112" i="44"/>
  <c r="D139" i="44" s="1"/>
  <c r="D105" i="44"/>
  <c r="D138" i="44" s="1"/>
  <c r="F138" i="44" s="1"/>
  <c r="D94" i="44"/>
  <c r="D137" i="44" s="1"/>
  <c r="D87" i="44"/>
  <c r="D136" i="44" s="1"/>
  <c r="F136" i="44" s="1"/>
  <c r="D81" i="44"/>
  <c r="D135" i="44" s="1"/>
  <c r="F135" i="44" s="1"/>
  <c r="D71" i="44"/>
  <c r="D134" i="44" s="1"/>
  <c r="F134" i="44" s="1"/>
  <c r="D58" i="44"/>
  <c r="D133" i="44" s="1"/>
  <c r="F133" i="44" s="1"/>
  <c r="D50" i="44"/>
  <c r="D132" i="44" s="1"/>
  <c r="F132" i="44" s="1"/>
  <c r="D44" i="44"/>
  <c r="D131" i="44" s="1"/>
  <c r="F131" i="44" s="1"/>
  <c r="D37" i="44"/>
  <c r="G37" i="44" s="1"/>
  <c r="D31" i="44"/>
  <c r="D129" i="44" s="1"/>
  <c r="D24" i="44"/>
  <c r="D128" i="44" s="1"/>
  <c r="D16" i="44"/>
  <c r="D127" i="44" s="1"/>
  <c r="F127" i="44" s="1"/>
  <c r="D130" i="44"/>
  <c r="F130" i="44" s="1"/>
  <c r="E129" i="44"/>
  <c r="E137" i="44"/>
  <c r="E128" i="44"/>
  <c r="E139" i="44"/>
  <c r="G50" i="44" l="1"/>
  <c r="F128" i="44"/>
  <c r="F88" i="50"/>
  <c r="F141" i="44"/>
  <c r="E142" i="44"/>
  <c r="G123" i="44"/>
  <c r="F139" i="44"/>
  <c r="G105" i="44"/>
  <c r="F137" i="44"/>
  <c r="G87" i="44"/>
  <c r="G81" i="44"/>
  <c r="G71" i="44"/>
  <c r="G112" i="44"/>
  <c r="E140" i="44"/>
  <c r="G94" i="44"/>
  <c r="D140" i="44"/>
  <c r="G58" i="44"/>
  <c r="F129" i="44"/>
  <c r="G31" i="44"/>
  <c r="G24" i="44"/>
  <c r="D142" i="44"/>
  <c r="G16" i="44"/>
  <c r="F140" i="44" l="1"/>
  <c r="F142" i="44"/>
</calcChain>
</file>

<file path=xl/sharedStrings.xml><?xml version="1.0" encoding="utf-8"?>
<sst xmlns="http://schemas.openxmlformats.org/spreadsheetml/2006/main" count="9762" uniqueCount="539">
  <si>
    <t>N</t>
  </si>
  <si>
    <t>Y</t>
  </si>
  <si>
    <t>PIHP Contract Requirement          PIHP Policy 2.2 &amp; 2.3</t>
  </si>
  <si>
    <t xml:space="preserve">Did the provider submit evidence of required insurance documentation which is current at the time of the credentialing decision.  </t>
  </si>
  <si>
    <t>MDCH Contract attachment P.6.4.3.1                                     PIHP Policy 2.2 &amp; 2.3</t>
  </si>
  <si>
    <t>MDCH Contract attachment P.6.4.3.1                                     PIHP Policy 2.2</t>
  </si>
  <si>
    <t>Checks of the National Practitioners Data Base (every two years).</t>
  </si>
  <si>
    <t>MDCH Contract attachment P.6.4.3.1</t>
  </si>
  <si>
    <t>Evidence the agency is checking for disciplinary actions (licensure) and ethics review (certification) for applicable employees).</t>
  </si>
  <si>
    <t>Contract Requirement; Public Act 59 (PA 218 400.734a); 5) AFC Licensing Rules: R.400.14201.13 (SGH); R.400.1404.6 (FH);
PIHP Policy 2.2</t>
  </si>
  <si>
    <t>Individuals and organizations have been credentialed prior to providing services that require credentialing.  Re-credentialing occurs at least every 2 years.</t>
  </si>
  <si>
    <t>Staff shall possess the appropriate qualifications as outlined in their job descriptions, including the qualifications for all the following:
A. Educational background (Primary source verification required)
B. Relevant work experience
C. Certification, registration, and licensure as required by law. (Primary source verification required)</t>
  </si>
  <si>
    <t xml:space="preserve">Clinicians have received training to support competence in Evidence Based modality utilized.  </t>
  </si>
  <si>
    <t>DCH Contract 6.8.6</t>
  </si>
  <si>
    <t>Advance Directives (within 30 days of hire; applies to staff involved in development of Service/Treatment Plans; training required every 2 years).</t>
  </si>
  <si>
    <t>MSA Bulletin 13-14</t>
  </si>
  <si>
    <t>Co-Occurring Disorders (CM's or OPT who provide services to persons with Co-Occurring Disorders).</t>
  </si>
  <si>
    <t>Medicaid Provider Manual, 4.3</t>
  </si>
  <si>
    <t>ACT training (all ACT clinicians: annual).</t>
  </si>
  <si>
    <t>ACT 101 (all staff providing ACT Services, including RNs and psychiatrists  - within 180 days from hiring date).</t>
  </si>
  <si>
    <t>Other Service Requirements</t>
  </si>
  <si>
    <t>AR 325.14403</t>
  </si>
  <si>
    <t>Staff to Client Ratio – Nurse (2:300).</t>
  </si>
  <si>
    <t>Staff to Client Ratio –Physician (1:300).</t>
  </si>
  <si>
    <t>AR 315.14423 (4)(b)</t>
  </si>
  <si>
    <t xml:space="preserve">The provider has a reliable system to confirm the identities of clients before dispensing Methadone. </t>
  </si>
  <si>
    <t>AR 325.14423 4(b)</t>
  </si>
  <si>
    <t>The provider has a written agreements updated annually with back up medical personnel, such as physician or nurses for the coverage of dispensing and other medical needs if regular personnel are not available.</t>
  </si>
  <si>
    <t>AR 325.14423 4(a) 4(d)</t>
  </si>
  <si>
    <t>Written documentation of the agency’s emergency procedures to be implemented in case of an emergency situation which would stop, or substantially interfere with normal dispensing procedures.  To include: 
• Arrangements with security providers for immediate security of drug stocks.
• Written agreements, updated annually for the use of an alternate program, hospital, or other site for dispensing during an emergency.
423 (4)</t>
  </si>
  <si>
    <t>AR 325.14421(2)</t>
  </si>
  <si>
    <t>Dispensing logs are maintained according to the Administrative Rules 421 (2): (Includes date, dosage, where ingested, signature of the individual and the administering professional).</t>
  </si>
  <si>
    <t>Medicaid Provider Manual 12.2A
AR 325.14422(1)</t>
  </si>
  <si>
    <t>For providers dispensing Methadone:  Provide documentation that methadone is administered or dispensed only by a practitioner licensed under the appropriate State law and registered under the appropriate State and Federal laws to administer or dispense opioid drugs.  The agent if required to be a pharmacist, registered nurse, licensed practical nurse or any other healthcare professional authorized by Federal and State law.</t>
  </si>
  <si>
    <t>MCBAP</t>
  </si>
  <si>
    <t>Substance Abuse Treatment - 20 hours annually of approved training specific to the treatment of substance use disorders.</t>
  </si>
  <si>
    <t>BSAAS Prevention Policy #20</t>
  </si>
  <si>
    <t xml:space="preserve">HIV/Communicable Disease Training (within 60 days of hire; on-line at http://www.mi-pte.org).
</t>
  </si>
  <si>
    <t>DCH Site Review Protocol B.3.4.6
Medicaid Provider Manual 7.1</t>
  </si>
  <si>
    <t>Infant Mental Health Home-Based staff are certified in Infant Mental Health Intervention prior to working with child/family.</t>
  </si>
  <si>
    <t>DCH Site Review Protocol B.3.4.5
Medicaid Provider Manual 7.1</t>
  </si>
  <si>
    <t>Home-Based service assistants are trained prior to working with persons served or their family.</t>
  </si>
  <si>
    <t>DCH Site Review Protocol B.3.4.
Medicaid Provider Manual 7.1</t>
  </si>
  <si>
    <t>Home-Based staff working with persons with Developmental Disabilities are qualified Mental Retardation/Child Mental Health professionals.</t>
  </si>
  <si>
    <t xml:space="preserve">DCH Site Review Protocol B.3.4.3 </t>
  </si>
  <si>
    <t>Home-Based program staff are Child Mental Health professionals.</t>
  </si>
  <si>
    <t>DCH Site Review Protocol B.3.4.2
Medicaid Provider Manual 7.1</t>
  </si>
  <si>
    <t>Home-Based services are supervised by a qualified Mental Health/Child Mental Health professional.</t>
  </si>
  <si>
    <t>Home-Based Services</t>
  </si>
  <si>
    <t>Medicaid Provider Manual 7.2B</t>
  </si>
  <si>
    <t>CAFAS ages 7-17 (prior to administering; booster every 2 years).</t>
  </si>
  <si>
    <t>PECFAS ages 4-6  (prior to administering; booster training every 2 years).</t>
  </si>
  <si>
    <t>Medicaid Provider Manual 7.1</t>
  </si>
  <si>
    <t xml:space="preserve">24 hrs of Children's training (annual requirement). Note: sample to include Psychiatrist.  </t>
  </si>
  <si>
    <t>DCH Protocol for staff who provide services as part of the Children's Diagnostic &amp; Treatment Services Program (psychiatrist, primary clinicians, nurses, case aides, etc) 24 hrs of training annually, focusing on issues specific to children (i.e., play therapy, art therapy, ADD/ADHD, medication for children &amp; side effects, DSM criteria and diagnostic, etc); training can be in the form of conferences, in-house training and discussions on articles or books pertaining to the treatment of children; internal training or book/article discussions need to be formally documented and include the event date, name and description of the training/event, credit hours, approval signature of the supervisor/director.</t>
  </si>
  <si>
    <t>Children's Diagnostic</t>
  </si>
  <si>
    <t>First Aid (within 30 days; recertification renewal required thereafter).</t>
  </si>
  <si>
    <t>CPR (within 30 days; recertification renewal required as per the certificate).</t>
  </si>
  <si>
    <t>Suppl #4 DMH Adm Rules (1987); R330.1803(2); AFC Licensing R400.14204(3)</t>
  </si>
  <si>
    <t>Specialized Residential Services</t>
  </si>
  <si>
    <t>B - SPECIALTY REQUIREMENTS</t>
  </si>
  <si>
    <t xml:space="preserve">Supplement #4 to the DMH Administrative Rules R330.1806 </t>
  </si>
  <si>
    <t xml:space="preserve">Michigan Mental Health Code  
330.1708 </t>
  </si>
  <si>
    <t>Medicaid Integrity Program</t>
  </si>
  <si>
    <t>Code of Federal Regulations - 45CFR 164.308(a)(5)(i) and 164.530(b)(1)</t>
  </si>
  <si>
    <t>HIPAA (within 30 days of hire).</t>
  </si>
  <si>
    <t>BBA 438.206
MDCH Contract Part 1, 15.7</t>
  </si>
  <si>
    <t>OSHA R325.7000
Administrative Rule R330.2807 (10)
MIOSHA R325.70016 (7)(a)</t>
  </si>
  <si>
    <t>BBA 438.206
DCH Contract 3.4.2</t>
  </si>
  <si>
    <t>MDCH Contract 3.4.1.1.V.A.4</t>
  </si>
  <si>
    <t>Person-Centered Planning (aka Individualized Service Planning) - within 30 of hire; annual update thereafter).</t>
  </si>
  <si>
    <t>DCH Site Review Protocol E.3.6</t>
  </si>
  <si>
    <t xml:space="preserve">Grievance &amp; Appeals (annual requirement) - within 30 days of hire.  </t>
  </si>
  <si>
    <t>MH Code: Sec 330.1755(5)(f)</t>
  </si>
  <si>
    <t>Recipient Rights Protection (including confidentiality, mandatory reporting requirement for incidents, abuse &amp; neglect) - (within 30 days of hire; annual update thereafter).</t>
  </si>
  <si>
    <t>A - ALL DIRECT CARE STAFF</t>
  </si>
  <si>
    <t>AFC Licensing Rules R400.14319-d, R400.14208-c (SGH)</t>
  </si>
  <si>
    <t>Driver's License: A) there is documented evidence of verification of status of driver's license at the time of hire; B) ongoing monitoring of the status of the driver's license of every staff member who transports persons served (i.e., annual attestation).</t>
  </si>
  <si>
    <t>DCH Site Visit  Protocol B.1.3, 4.4.2(e), 5.4.2, 6.4.2, 7.4.1, 8.3.2</t>
  </si>
  <si>
    <t>DCH Recommendation from Site Review</t>
  </si>
  <si>
    <t>Emergency Evacuation Bag kept in an accessible area and equipped with items that can be of assistance in case of an emergency evacuation (i.e., emergency contact #s, water, food, FA supplies, blankets, flashlights, portable radio, batteries, etc.).</t>
  </si>
  <si>
    <t>First Aid &amp; Spill Kits available and in good condition.</t>
  </si>
  <si>
    <t>Historical interpretation of AFC Licensing Rules R400.1438 (SGH); R400.1438 (FH)</t>
  </si>
  <si>
    <t>Tornado drills (at least once per year) are properly documented and evaluated.</t>
  </si>
  <si>
    <t>AFC Licensing Rules R400.14318(5) and Suppl #4 DMH Adm; Rules R330.1803 #3, #5 &amp; #6</t>
  </si>
  <si>
    <t>Fire drills (various shifts) are conducted per requirements and are properly documented evaluated.</t>
  </si>
  <si>
    <t>AFC Licensing Rules R400.14318 (SGH)</t>
  </si>
  <si>
    <t>Emergency evacuation maps/routes are displayed in prominent locations at the facility.</t>
  </si>
  <si>
    <t>AFC Licensing Rules R400.14318 (SGH); R400.1438 (FH)</t>
  </si>
  <si>
    <t xml:space="preserve">Program has a comprehensive set of written Emergency Response Procedures containing clear instructions in response to fire, severe weather, medical emergencies, the plan for the continuation of services, and emergencies while transporting individuals served, if applicable.  </t>
  </si>
  <si>
    <t>AFC Licensing Rules R400.14312 (SGH); R400-1418 (FH)</t>
  </si>
  <si>
    <t>Medication supplies are stored in the container received from the pharmacy and stored a locked location.</t>
  </si>
  <si>
    <t>OSHA Bloodborne Pathogens standard (29 CFR 1910.1030)</t>
  </si>
  <si>
    <t xml:space="preserve">Sharps Disposal - container is on site if sharps are being used in the facility. </t>
  </si>
  <si>
    <t xml:space="preserve">Pets - if an agency has a pet or therapy animal on the premises vaccination records should be available for review.  </t>
  </si>
  <si>
    <t>AFC Licensing Rules R400.14402-6 (SGH)</t>
  </si>
  <si>
    <t>Cleaning - supplies are stored in a safe location with restricted access.</t>
  </si>
  <si>
    <t>AFC Licensing Rules R400.14403-1, 2, 3, 5 (SGH); R4001426-1, 2, 4 (FH)</t>
  </si>
  <si>
    <t>Maintenance of Facility - there is evidence that maintenance issues are being appropriately addressed (invoices for repair/inspection/replacement of equipment, utilities, evidence of facility improvements, etc.).</t>
  </si>
  <si>
    <t>AFC Licensing Rules R400,14401, 14505, 14506, 14510, 14521 (SGH); R400.1731, 1440, 1441 (FH)</t>
  </si>
  <si>
    <t>Facility Interior/Cleanliness - general condition of facility; facility is clean and in good repair (furnishings, flooring, walls, smells, cleanliness, housekeeping standards, etc.).</t>
  </si>
  <si>
    <t>AFC Licensing Rules R400.14403 (SGH); R400.14403 13(SGH); R400.1426-11 (FH)</t>
  </si>
  <si>
    <t>Facility Grounds &amp; Premises - driveway, surrounding yard areas, detached structures appear well maintained and free of obvious, litter, refuse, etc.   (note: roof, exterior walls, doors, windows/screens, stairways, sidewalks, attached structure, etc.).</t>
  </si>
  <si>
    <t>BBA 438.100, PIHP Policy 6.1</t>
  </si>
  <si>
    <t>MDCH Contract P.6.3.1.1, BBA 438.100, PIHP Policy 6.8</t>
  </si>
  <si>
    <t>DCH Site Review Protocol B.4.5.1; PIHP policy 6.5 (Communication Accommodations for Limited English Proficiency and Visual Impairment)</t>
  </si>
  <si>
    <t>MDCH Contract Attachment (Consumerism) P6.8.2.3 
DCH Site Visit Protocol A.1</t>
  </si>
  <si>
    <t xml:space="preserve">Program is able to demonstrate that the choices, ideas and preferences of customers are being solicited and that, as feasible and reasonable, they are being acted upon by provider. </t>
  </si>
  <si>
    <t>MDCH Contract Attachment C6.5.1.1
PIHP Policy 3.5
R400.15311</t>
  </si>
  <si>
    <t xml:space="preserve">There is evidence that the organization has documented and reviewed incidents and has made process improvements or taken corrective actions to prevent or minimize future occurrences. Note: Incident Reports are to be kept on site. </t>
  </si>
  <si>
    <t xml:space="preserve">PIHP Contract Requirement </t>
  </si>
  <si>
    <t>Provider Contract requirement</t>
  </si>
  <si>
    <t>Program can demonstrate effort to implement proposed corrective actions of Improvement Plan (document status of implementation).</t>
  </si>
  <si>
    <t>Plan(s) for Improvement in response to citations/recommendations from the most recent reviews (licensing, MDCH, PIHP or accrediting body, etc.) has been submitted to the appropriate agency.</t>
  </si>
  <si>
    <t>Medicaid Provider Manual 5.3
DCH Standard B.5.3.</t>
  </si>
  <si>
    <t>Clubhouse: Clubhouse members have access to the PSR program during weekend, evening and holiday hours as required (evidence: program schedules, attendance, etc.).</t>
  </si>
  <si>
    <t>Medicaid Provider Manual 4.3
DCH Standard B.4.10.</t>
  </si>
  <si>
    <t>ACT: every ACT Team must include minimally: a) one physician, b) one full time team coordinator with a Master's Degree; c) RN; d) other licensed/registered professional staff members; e) non-professionals supervised by one of the above.</t>
  </si>
  <si>
    <t>Medicaid Provider Manual 4.3
DCH Standard B.4.8.</t>
  </si>
  <si>
    <t xml:space="preserve">ACT: ACT meetings cover: a) plans for deploying activities of the team; b) discussion of urgent or emergent situations; c) progress updates, clinical/medical needs as well as psychosocial intervention and supports. </t>
  </si>
  <si>
    <t>Medicaid Provider Manual 4.3
DCH Standard B.4.7.</t>
  </si>
  <si>
    <t>ACT: a physician meets with each ACT Team at least once per week (evidence: specific documentation produced [i.e. minutes]).</t>
  </si>
  <si>
    <t>Medicaid Provider Manual 4.3
DCH Standard B.4.6.</t>
  </si>
  <si>
    <t>ACT: ACT team meetings are held daily.</t>
  </si>
  <si>
    <t>1.A.9</t>
  </si>
  <si>
    <t>1.A.8</t>
  </si>
  <si>
    <t>1.A.6</t>
  </si>
  <si>
    <t>1.A.5</t>
  </si>
  <si>
    <t>1.A.4</t>
  </si>
  <si>
    <t>1.A.3</t>
  </si>
  <si>
    <t>Suppl. #4 DMH Adm Rules (1987) - Subpart 8 (Certification of AFC Specialized Programs) R330.1801</t>
  </si>
  <si>
    <t>1.A.2</t>
  </si>
  <si>
    <t>Agency is accredited by a national accreditation organization (i.e., CARF, COA, Joint Commission).  Note: provider information regarding a) status of accreditation (i.e., full, 1-year, non-accreditation) and b) expiration date.</t>
  </si>
  <si>
    <t>1.A.1</t>
  </si>
  <si>
    <t>SECTION 1</t>
  </si>
  <si>
    <t>Hospital</t>
  </si>
  <si>
    <t>Staff of the organization have the capabilty and knowledge of how to assist a customer to reach CMH/PIHP Customer Services to file a grievance, appeal, recipient rights or Fair Hearing request.</t>
  </si>
  <si>
    <t xml:space="preserve">R 325.14302
</t>
  </si>
  <si>
    <t xml:space="preserve">Recipients Rights Poster are clearly displayed and identify the rights officer and contact information.  </t>
  </si>
  <si>
    <t>PIHP/CMH Contract Requirement (varies per contract)</t>
  </si>
  <si>
    <t xml:space="preserve">Up-to-date license/certificate for operation of program. Note: expiration date, dates of special investigation, corrective action on identified deficiencies. </t>
  </si>
  <si>
    <t xml:space="preserve">Communication Accommodations: program has developed resources and incorporated features to overcome barriers for persons who have limited ability to communicate in standard English (i.e., LEP resources; bi-lingual staff; communication resources in alternative languages/formats [Braille, Spanish, audio enhancements, sign language communication; TDI; communication enhancement devices; signs; person served-specific communication techniques, etc.); interpreters]).   </t>
  </si>
  <si>
    <t>ADA</t>
  </si>
  <si>
    <t>Topical/inhalant medications are maintained separately from oral medications.</t>
  </si>
  <si>
    <t>Plans of Service and Ancillary Plans (there is evidence that staff have been trained on any applicable Support Plan for Individuals in their care before the provision of direct care [Behavior Treatment Plan, PT, OT, Nursing, etc.]).</t>
  </si>
  <si>
    <t>Review Date:</t>
  </si>
  <si>
    <t>Provider:</t>
  </si>
  <si>
    <t>Service:</t>
  </si>
  <si>
    <t>Reviewer:</t>
  </si>
  <si>
    <t>Possible Score</t>
  </si>
  <si>
    <t>Actual Score</t>
  </si>
  <si>
    <t>References</t>
  </si>
  <si>
    <t>Comments</t>
  </si>
  <si>
    <t>Plan for Improvement</t>
  </si>
  <si>
    <t>Site is free of physical barriers or has adequate planning to address physical accessibility needs as they arise such as for persons who use wheelchairs and persons with mobility difficulties (i.e., access ramp, elevator, wide hallways, wide doorways, bathrooms with accessibility features, power doors, etc.).</t>
  </si>
  <si>
    <t>General Liability insurance is current and coverage meets contractual specifications.</t>
  </si>
  <si>
    <t>Professional Liability Insurance is current and coverage meets contractual specifications.</t>
  </si>
  <si>
    <t>The provider has Recipient Rights policies and procedures which were formally approved by its governing body.</t>
  </si>
  <si>
    <t xml:space="preserve"> </t>
  </si>
  <si>
    <t xml:space="preserve">The organization reports Critical Incidents and Deaths in the contractually required timelines and reported to the appropriate agencies. </t>
  </si>
  <si>
    <t>Limited English Proficiency (LEP) (within 30 days of hire).</t>
  </si>
  <si>
    <t>HIPAA Privacy Rules
MH Code 330.1748
MDCH Contract</t>
  </si>
  <si>
    <t>The provider has adequate policy and/or procedure to protect confidential and individually identifiable information from unauthorized use or disclosure.</t>
  </si>
  <si>
    <t>Materials are provided to customers (handbooks, pamphlets, brochures, etc.) that provide customer service office/department information such as location, hours of operation, telephone numbers.</t>
  </si>
  <si>
    <t xml:space="preserve">Staff to customer ratio falls within the DCH acceptable standard of 1:10 for ACT, 1:12 active and 3 transitioning for home-based, and approximately 1:40 for outpatient substance abuse treatment. </t>
  </si>
  <si>
    <t>MH Code R 330.1719
SARF R 330.7158
MDCH Site Review D.3.2</t>
  </si>
  <si>
    <t>The organization has policies and procedures in place to manage psychotropic medication use (e.g., informed consent; uniform guidelines, policies, and procedures for consumer psychotropic medication initiation and ongoing monitoring).</t>
  </si>
  <si>
    <t>Percent:</t>
  </si>
  <si>
    <t>Substance Abuse Programs</t>
  </si>
  <si>
    <t>PIHP Policy 10.1</t>
  </si>
  <si>
    <t>Percent</t>
  </si>
  <si>
    <t>OVERALL</t>
  </si>
  <si>
    <t>SECTION 4 - FACILITY &amp; MAINTENANCE</t>
  </si>
  <si>
    <t>Section  5 - MEDICATION MANAGEMENT Total:</t>
  </si>
  <si>
    <t>SECTION 5 - MEDICATION MANAGEMENT</t>
  </si>
  <si>
    <t>SECTION 6 - EMERGENCY RESPONSE</t>
  </si>
  <si>
    <t xml:space="preserve">SECTION  7 - TRAINING 
</t>
  </si>
  <si>
    <t>7.A.1</t>
  </si>
  <si>
    <t>7.A.2</t>
  </si>
  <si>
    <t>7.A.3</t>
  </si>
  <si>
    <t>7.A.4</t>
  </si>
  <si>
    <t>7.A.5</t>
  </si>
  <si>
    <t>7.A.6</t>
  </si>
  <si>
    <t>7.A.7</t>
  </si>
  <si>
    <t>7.A.8</t>
  </si>
  <si>
    <t>7.A.9</t>
  </si>
  <si>
    <t>7.A.10</t>
  </si>
  <si>
    <t>7.B.1</t>
  </si>
  <si>
    <t>7.B.2</t>
  </si>
  <si>
    <t>7.B.3</t>
  </si>
  <si>
    <t>7.B.4</t>
  </si>
  <si>
    <t>7.B.5</t>
  </si>
  <si>
    <t>7.B.6</t>
  </si>
  <si>
    <t>7.B.7</t>
  </si>
  <si>
    <t>7.B.8</t>
  </si>
  <si>
    <t>7.B.9</t>
  </si>
  <si>
    <t>7.B.10</t>
  </si>
  <si>
    <t>7.B.11</t>
  </si>
  <si>
    <t>7.B.12</t>
  </si>
  <si>
    <t>7.B.13</t>
  </si>
  <si>
    <t>7.B.14</t>
  </si>
  <si>
    <t>7.B.15</t>
  </si>
  <si>
    <t>7.B.16</t>
  </si>
  <si>
    <t>7.B.19</t>
  </si>
  <si>
    <t>7.B.20</t>
  </si>
  <si>
    <t>7.B.21</t>
  </si>
  <si>
    <t>7.B.22</t>
  </si>
  <si>
    <t>7.B.23</t>
  </si>
  <si>
    <t>7.B.24</t>
  </si>
  <si>
    <t>7.B.25</t>
  </si>
  <si>
    <t>7.B.26</t>
  </si>
  <si>
    <t>7.B.27</t>
  </si>
  <si>
    <t>7.B.28</t>
  </si>
  <si>
    <t>7.B.29</t>
  </si>
  <si>
    <t>7.B.30</t>
  </si>
  <si>
    <t>7.B.31</t>
  </si>
  <si>
    <t>SECTION 8 -  CREDENTIALING AND PERSONNEL MANAGEMENT REQUIREMENTS</t>
  </si>
  <si>
    <t>Scoring Summary</t>
  </si>
  <si>
    <t>Staff shall possess the appropriate qualifications as outlined in their job descriptions, including the qualifications for all the following:
A. Educational background (Primary source verification required)
B. Certification, registration, and licensure as required by law. (Primary source verification required)</t>
  </si>
  <si>
    <t xml:space="preserve">The organization has developed and adopted a “Code of Conduct” (or its equivalent) for its employees regarding ethical and legal practice expectations.  A provider may choose to comply with the SWMBH Code of Conduct in lieu of developing its own code of conduct (must have written certification that they have received, read, and will abide by SWMBH’s Code of Conduct). </t>
  </si>
  <si>
    <t xml:space="preserve">Crisis Intervention (DCH approved training MANDT, CPI or basic intervention (all staff in CMH funded programs/services whenever a behavior treatment plan is in place and behavior management may be used; or other situations as needed) (within 30 days of hire; annual recertification required). </t>
  </si>
  <si>
    <t>STAFF HR FILE REVIEW</t>
  </si>
  <si>
    <t>Hire Date</t>
  </si>
  <si>
    <t>Name</t>
  </si>
  <si>
    <t xml:space="preserve">Name </t>
  </si>
  <si>
    <t>STAFF TRAINING</t>
  </si>
  <si>
    <r>
      <rPr>
        <b/>
        <sz val="8"/>
        <rFont val="Arial"/>
        <family val="2"/>
      </rPr>
      <t>Supporting Evidence:</t>
    </r>
    <r>
      <rPr>
        <sz val="8"/>
        <rFont val="Arial"/>
        <family val="2"/>
      </rPr>
      <t xml:space="preserve"> Documentation of trainings conducted, repairs made, changes made to policies, forms, procedures, etc., as identified in corrective action plan(s).
</t>
    </r>
    <r>
      <rPr>
        <b/>
        <sz val="8"/>
        <rFont val="Arial"/>
        <family val="2"/>
      </rPr>
      <t xml:space="preserve">Scoring: </t>
    </r>
    <r>
      <rPr>
        <sz val="8"/>
        <rFont val="Arial"/>
        <family val="2"/>
      </rPr>
      <t>2 - Follow up complete and done within time frames, or no recommendations or citations from recent reviews. 1 - Improvements address most, but not all, items cited for correction, or not completed within time frames. 0 - No response or very limited response implemented to address citations/recommendations and due date is past.</t>
    </r>
  </si>
  <si>
    <r>
      <rPr>
        <b/>
        <sz val="8"/>
        <rFont val="Arial"/>
        <family val="2"/>
      </rPr>
      <t>Supporting Evidence:</t>
    </r>
    <r>
      <rPr>
        <sz val="8"/>
        <rFont val="Arial"/>
        <family val="2"/>
      </rPr>
      <t xml:space="preserve"> Primary source verification of current licensure for Specialized Residential (required for Crisis Residential homes), Hospitals, and Substance Abuse Treatment</t>
    </r>
    <r>
      <rPr>
        <sz val="8"/>
        <color rgb="FFFF0000"/>
        <rFont val="Arial"/>
        <family val="2"/>
      </rPr>
      <t xml:space="preserve"> </t>
    </r>
    <r>
      <rPr>
        <sz val="8"/>
        <rFont val="Arial"/>
        <family val="2"/>
      </rPr>
      <t xml:space="preserve">programs. 
</t>
    </r>
    <r>
      <rPr>
        <b/>
        <sz val="8"/>
        <rFont val="Arial"/>
        <family val="2"/>
      </rPr>
      <t xml:space="preserve">Scoring: </t>
    </r>
    <r>
      <rPr>
        <sz val="8"/>
        <rFont val="Arial"/>
        <family val="2"/>
      </rPr>
      <t>2 points - Currently licensed. 0 points - Not currently licensed, or no proof of licensure (No 1-point option).</t>
    </r>
  </si>
  <si>
    <r>
      <rPr>
        <b/>
        <sz val="8"/>
        <rFont val="Arial"/>
        <family val="2"/>
      </rPr>
      <t>Supporting Evidence:</t>
    </r>
    <r>
      <rPr>
        <sz val="8"/>
        <rFont val="Arial"/>
        <family val="2"/>
      </rPr>
      <t xml:space="preserve"> Rights posters.
</t>
    </r>
    <r>
      <rPr>
        <b/>
        <sz val="8"/>
        <rFont val="Arial"/>
        <family val="2"/>
      </rPr>
      <t xml:space="preserve">Scoring: </t>
    </r>
    <r>
      <rPr>
        <sz val="8"/>
        <rFont val="Arial"/>
        <family val="2"/>
      </rPr>
      <t>2- Information complete, current, and visible. 1- Poster present without correct identification of Rights Officer or contact information or in a location unlikely to be seen by customers. 0 - No poster present.</t>
    </r>
  </si>
  <si>
    <r>
      <rPr>
        <b/>
        <sz val="8"/>
        <rFont val="Arial"/>
        <family val="2"/>
      </rPr>
      <t>Supporting Evidence:</t>
    </r>
    <r>
      <rPr>
        <sz val="8"/>
        <rFont val="Arial"/>
        <family val="2"/>
      </rPr>
      <t xml:space="preserve"> Rights policies / procedures.
</t>
    </r>
    <r>
      <rPr>
        <b/>
        <sz val="8"/>
        <rFont val="Arial"/>
        <family val="2"/>
      </rPr>
      <t xml:space="preserve">Scoring: </t>
    </r>
    <r>
      <rPr>
        <sz val="8"/>
        <rFont val="Arial"/>
        <family val="2"/>
      </rPr>
      <t>2- Complete with board approval. 1- Policies complete but lacking evidence of board review and approval. 0 - No completed policies.</t>
    </r>
  </si>
  <si>
    <r>
      <rPr>
        <b/>
        <sz val="8"/>
        <rFont val="Arial"/>
        <family val="2"/>
      </rPr>
      <t>Supporting Evidence:</t>
    </r>
    <r>
      <rPr>
        <sz val="8"/>
        <rFont val="Arial"/>
        <family val="2"/>
      </rPr>
      <t xml:space="preserve"> I&amp;A forms with action taken indicated. 
</t>
    </r>
    <r>
      <rPr>
        <b/>
        <sz val="8"/>
        <rFont val="Arial"/>
        <family val="2"/>
      </rPr>
      <t>Scoring:</t>
    </r>
    <r>
      <rPr>
        <sz val="8"/>
        <rFont val="Arial"/>
        <family val="2"/>
      </rPr>
      <t xml:space="preserve"> 2 - I&amp;As consistently completed correctly and completely, and routed to and reviewed by appropriate personnel. Documentation includes follow up measures taken by the provider and/or planned interventions to prevent future occurrences. 1 - Occasional problems with I&amp;A documentation (2-5% of I&amp;As missing necessary information, not routed correctly, or do not describe follow up measures taken by the provider). 0 - Greater than 5% of I&amp;As are missing necessary information, were not routed correctly, or do not describe follow up measures taken by the provider.</t>
    </r>
  </si>
  <si>
    <r>
      <rPr>
        <b/>
        <sz val="8"/>
        <rFont val="Arial"/>
        <family val="2"/>
      </rPr>
      <t xml:space="preserve">Supporting Evidence: </t>
    </r>
    <r>
      <rPr>
        <sz val="8"/>
        <rFont val="Arial"/>
        <family val="2"/>
      </rPr>
      <t xml:space="preserve">The site review team will verify through a review of materials, policies and interviews that information is provided in an easily understandable format on the customer service department including access and contact information.
</t>
    </r>
    <r>
      <rPr>
        <b/>
        <sz val="8"/>
        <rFont val="Arial"/>
        <family val="2"/>
      </rPr>
      <t>Scoring:</t>
    </r>
    <r>
      <rPr>
        <sz val="8"/>
        <rFont val="Arial"/>
        <family val="2"/>
      </rPr>
      <t xml:space="preserve"> 2 - Current SWMBH customer services handbook provided to individuals receiving services at least once a year. 1 - Current SWMBH customer services handbook available but not regularly distributed. 0 - Provider does not possess the current SWMBH customer services handbook.</t>
    </r>
  </si>
  <si>
    <t>Evidence the agency is checking for disciplinary actions (licensure) and ethics review (certification) for applicable employees.</t>
  </si>
  <si>
    <r>
      <rPr>
        <b/>
        <sz val="8"/>
        <rFont val="Arial"/>
        <family val="2"/>
      </rPr>
      <t xml:space="preserve">Supporting Evidence: </t>
    </r>
    <r>
      <rPr>
        <sz val="8"/>
        <rFont val="Arial"/>
        <family val="2"/>
      </rPr>
      <t xml:space="preserve">The site review team will verify that medication supplies are stored in the container received from the pharmacy and stored a locked location.
</t>
    </r>
    <r>
      <rPr>
        <b/>
        <sz val="8"/>
        <rFont val="Arial"/>
        <family val="2"/>
      </rPr>
      <t>Scoring:</t>
    </r>
    <r>
      <rPr>
        <sz val="8"/>
        <rFont val="Arial"/>
        <family val="2"/>
      </rPr>
      <t xml:space="preserve"> 2 - All medication supplies are stored in the container received from the pharmacy and stored a locked location. 1 - Some medications not stored in pharmacy container but still clearly labeled with name, medication, dosage, and dosing information. 0 - Medications not stored in locked area or consistently stored in non-pharmacy containers.</t>
    </r>
  </si>
  <si>
    <r>
      <rPr>
        <b/>
        <sz val="8"/>
        <rFont val="Arial"/>
        <family val="2"/>
      </rPr>
      <t xml:space="preserve">Supporting Evidence: </t>
    </r>
    <r>
      <rPr>
        <sz val="8"/>
        <rFont val="Arial"/>
        <family val="2"/>
      </rPr>
      <t xml:space="preserve">The site review team will verify that topical/inhalant medications are maintained separately from oral medications. (N/A if no topical/inhalant medications used)
</t>
    </r>
    <r>
      <rPr>
        <b/>
        <sz val="8"/>
        <rFont val="Arial"/>
        <family val="2"/>
      </rPr>
      <t>Scoring:</t>
    </r>
    <r>
      <rPr>
        <sz val="8"/>
        <rFont val="Arial"/>
        <family val="2"/>
      </rPr>
      <t xml:space="preserve"> 2 - All topical/inhalant medications are maintained separately from oral medications. 1 - Topical/inhalant medications are maintained separately from oral medications with 1-2 exceptions. 0 - No topical/inhalant medications are maintained separately from oral medications.</t>
    </r>
  </si>
  <si>
    <r>
      <rPr>
        <b/>
        <sz val="8"/>
        <rFont val="Arial"/>
        <family val="2"/>
      </rPr>
      <t xml:space="preserve">Supporting Evidence: </t>
    </r>
    <r>
      <rPr>
        <sz val="8"/>
        <rFont val="Arial"/>
        <family val="2"/>
      </rPr>
      <t xml:space="preserve">The site review team will verify that containers are clearly labeled as Bio-Hazard and kept in a secure area (for specialized residential) or in secure containers. (N/A if no sharps being used)
</t>
    </r>
    <r>
      <rPr>
        <b/>
        <sz val="8"/>
        <rFont val="Arial"/>
        <family val="2"/>
      </rPr>
      <t>Scoring:</t>
    </r>
    <r>
      <rPr>
        <sz val="8"/>
        <rFont val="Arial"/>
        <family val="2"/>
      </rPr>
      <t xml:space="preserve"> 2 - Sharps containers are being used which are clearly labeled as Bio-Hazard and kept in a secure area or secure containers. 1 - Sharps containers are being used and kept in a secure area/secure containers, but are not clearly labeled as Bio-Hazard.  0 - Sharps containers not being used, or being used but not kept in a secure area or in secure containers. </t>
    </r>
  </si>
  <si>
    <r>
      <rPr>
        <b/>
        <sz val="8"/>
        <rFont val="Arial"/>
        <family val="2"/>
      </rPr>
      <t xml:space="preserve">Supporting Evidence: </t>
    </r>
    <r>
      <rPr>
        <sz val="8"/>
        <rFont val="Arial"/>
        <family val="2"/>
      </rPr>
      <t xml:space="preserve"> Computer safeguards (e.g., screen locks, password use, and regular password expiration), paper file safeguards (locking paper files when not in use), IT policies and/or procedures, policies and/or procedures around verbal/written sharing of customer information with others (such as with family members, law enforcement and/or other health professionals).
</t>
    </r>
    <r>
      <rPr>
        <b/>
        <sz val="8"/>
        <rFont val="Arial"/>
        <family val="2"/>
      </rPr>
      <t>Scoring:</t>
    </r>
    <r>
      <rPr>
        <sz val="8"/>
        <rFont val="Arial"/>
        <family val="2"/>
      </rPr>
      <t xml:space="preserve"> 2 points - No concerns. Ample precautions to protect confidential information are in place.  1 point - One or two minor suggestions for improvement. 0 points - Improvement needed in several areas; or potential for serious violation of privacy was noted.</t>
    </r>
  </si>
  <si>
    <t>Standard</t>
  </si>
  <si>
    <t>Maintenance of Facility - there is evidence that maintenance issues are being appropriately addressed (invoices for repair/inspection/replacement of equipment and fire alarms, evidence of facility improvements, etc.).</t>
  </si>
  <si>
    <r>
      <rPr>
        <b/>
        <sz val="8"/>
        <rFont val="Arial"/>
        <family val="2"/>
      </rPr>
      <t xml:space="preserve">Supporting Evidence: </t>
    </r>
    <r>
      <rPr>
        <sz val="8"/>
        <rFont val="Arial"/>
        <family val="2"/>
      </rPr>
      <t xml:space="preserve">Primary source verification of current accreditation from a national accreditation organization. </t>
    </r>
    <r>
      <rPr>
        <sz val="8"/>
        <rFont val="Arial"/>
        <family val="2"/>
      </rPr>
      <t xml:space="preserve">
</t>
    </r>
    <r>
      <rPr>
        <b/>
        <sz val="8"/>
        <rFont val="Arial"/>
        <family val="2"/>
      </rPr>
      <t>Scoring:</t>
    </r>
    <r>
      <rPr>
        <sz val="8"/>
        <rFont val="Arial"/>
        <family val="2"/>
      </rPr>
      <t xml:space="preserve"> 2 points - Currently accredited, any level. 0 points - Not currently accredited or no proof of accreditation. (No 1-point option).</t>
    </r>
  </si>
  <si>
    <r>
      <rPr>
        <b/>
        <sz val="8"/>
        <rFont val="Arial"/>
        <family val="2"/>
      </rPr>
      <t>Supporting Evidence:</t>
    </r>
    <r>
      <rPr>
        <sz val="8"/>
        <rFont val="Arial"/>
        <family val="2"/>
      </rPr>
      <t xml:space="preserve"> Plan(s) for improvement submitted to monitoring agencies complete with dates and corrective action plans.
</t>
    </r>
    <r>
      <rPr>
        <b/>
        <sz val="8"/>
        <rFont val="Arial"/>
        <family val="2"/>
      </rPr>
      <t>Scoring:</t>
    </r>
    <r>
      <rPr>
        <sz val="8"/>
        <rFont val="Arial"/>
        <family val="2"/>
      </rPr>
      <t xml:space="preserve"> 2 - Plan(s) complete and submitted within time frames, or no recommendations or citations from recent reviews. 1 - Plan(s) does not address all items for correction or not completed within time frames. 0 - No response has been implemented to citations/recommendations from recent reviews.</t>
    </r>
  </si>
  <si>
    <r>
      <rPr>
        <b/>
        <sz val="8"/>
        <rFont val="Arial"/>
        <family val="2"/>
      </rPr>
      <t xml:space="preserve">Supporting Evidence:  </t>
    </r>
    <r>
      <rPr>
        <sz val="8"/>
        <rFont val="Arial"/>
        <family val="2"/>
      </rPr>
      <t xml:space="preserve">Inclusion of customers on staff, board, or committees; Consumer advisory  meetings or resident meetings; Action taken in response to satisfaction survey results or comment boxes; Resident input on meal and/or activity selections; Evidence of response to other requests made by customers.
</t>
    </r>
    <r>
      <rPr>
        <b/>
        <sz val="8"/>
        <rFont val="Arial"/>
        <family val="2"/>
      </rPr>
      <t>Scoring:</t>
    </r>
    <r>
      <rPr>
        <sz val="8"/>
        <rFont val="Arial"/>
        <family val="2"/>
      </rPr>
      <t xml:space="preserve"> 2 - organization 1) has methods in place to solicit feedback and suggestions from customers on an ongoing basis and 2) can demonstrate changes or improvements that have been made as a result of customer feedback. 1 - one of the above, but not both. 0 - neither of the above.</t>
    </r>
  </si>
  <si>
    <t>Staff of the organization have the capability and knowledge of how to assist a customer to reach CMH/PIHP Customer Services to file a grievance, appeal, recipient rights or Fair Hearing request.</t>
  </si>
  <si>
    <r>
      <rPr>
        <b/>
        <sz val="8"/>
        <rFont val="Arial"/>
        <family val="2"/>
      </rPr>
      <t>Supporting Evidence:</t>
    </r>
    <r>
      <rPr>
        <sz val="8"/>
        <rFont val="Arial"/>
        <family val="2"/>
      </rPr>
      <t xml:space="preserve"> The site review team will verify through a review of policies, staff training and interviews that staff have the knowledge to assist customers in how to access the SWMBH or CMH customer services department to file a grievance, appeal, recipient rights or fair hearing request.
</t>
    </r>
    <r>
      <rPr>
        <b/>
        <sz val="8"/>
        <rFont val="Arial"/>
        <family val="2"/>
      </rPr>
      <t>Scoring:</t>
    </r>
    <r>
      <rPr>
        <sz val="8"/>
        <rFont val="Arial"/>
        <family val="2"/>
      </rPr>
      <t xml:space="preserve"> 2 - For Ancillary, Hospital, and Residential Providers, there is evidence that at least one designated staff member per site is knowledgeable to assist with these processes or can easily access the information necessary to do so. All Primary Clinician and Outpatient Therapists should be knowledgeable of the processes or able to access the required information quickly and easily. 1 - Designated staff members are familiar with some but not all of the information needed to assist with grievances, appeals, rights complaints, and fair hearing requests. 0 - There are no designated staff members who are aware of this information or there is insufficient evidence that staff of the organization are familiar with this with information.</t>
    </r>
  </si>
  <si>
    <r>
      <rPr>
        <b/>
        <sz val="8"/>
        <rFont val="Arial"/>
        <family val="2"/>
      </rPr>
      <t xml:space="preserve">Supporting Evidence: </t>
    </r>
    <r>
      <rPr>
        <sz val="8"/>
        <rFont val="Arial"/>
        <family val="2"/>
      </rPr>
      <t xml:space="preserve">The site review team will verify through a tour of the outside of the site that the facility is structurally sound and maintained in a safe condition for the occupants.
</t>
    </r>
    <r>
      <rPr>
        <b/>
        <sz val="8"/>
        <rFont val="Arial"/>
        <family val="2"/>
      </rPr>
      <t>Scoring:</t>
    </r>
    <r>
      <rPr>
        <sz val="8"/>
        <rFont val="Arial"/>
        <family val="2"/>
      </rPr>
      <t xml:space="preserve"> 2 - Facility and premises well-maintained and in good condition. 1 - Facility and premises in need of minor repairs (&lt;~$1000) or maintenance. 0 - Facility and premises in need of major repairs or maintenance (&gt;~$1000). </t>
    </r>
  </si>
  <si>
    <r>
      <rPr>
        <b/>
        <sz val="8"/>
        <rFont val="Arial"/>
        <family val="2"/>
      </rPr>
      <t xml:space="preserve">Supporting Evidence: </t>
    </r>
    <r>
      <rPr>
        <sz val="8"/>
        <rFont val="Arial"/>
        <family val="2"/>
      </rPr>
      <t xml:space="preserve">The site review team will verify through a tour of the inside of the site that the facility is structurally sound and maintained in a safe condition for the occupancies.
</t>
    </r>
    <r>
      <rPr>
        <b/>
        <sz val="8"/>
        <rFont val="Arial"/>
        <family val="2"/>
      </rPr>
      <t>Scoring:</t>
    </r>
    <r>
      <rPr>
        <sz val="8"/>
        <rFont val="Arial"/>
        <family val="2"/>
      </rPr>
      <t xml:space="preserve"> 2 - The interior is well-maintained and clean. 1 - The interior is in need of minor repairs, maintenance or cleaning (e.g., repairs/maintenance &lt;~$1000, minor cleaning/housekeeping needs that could be alieved in an hour or less). 0 - The interior is in need of major repairs, maintenance or cleaning  (e.g., repairs/maintenance &gt;~$1000, cleaning/housekeeping needs that would take more than an hour to accomplish). </t>
    </r>
  </si>
  <si>
    <r>
      <rPr>
        <b/>
        <sz val="8"/>
        <rFont val="Arial"/>
        <family val="2"/>
      </rPr>
      <t xml:space="preserve">Supporting Evidence: </t>
    </r>
    <r>
      <rPr>
        <sz val="8"/>
        <rFont val="Arial"/>
        <family val="2"/>
      </rPr>
      <t xml:space="preserve">The site review team will verify through a review of maintenance records and site tour that facility and equipment upkeep is being adequately addressed.
</t>
    </r>
    <r>
      <rPr>
        <b/>
        <sz val="8"/>
        <rFont val="Arial"/>
        <family val="2"/>
      </rPr>
      <t>Scoring:</t>
    </r>
    <r>
      <rPr>
        <sz val="8"/>
        <rFont val="Arial"/>
        <family val="2"/>
      </rPr>
      <t xml:space="preserve"> 2 - Equipment and appliances on the site are in good repair; fire alarms are tested and batteries replaced bi-annually, fire extinguishers are replaced when expired. 1 -  One or two minor maintenance issues identified. 0 - More than two minor maintenance issues were identified, or one or more substantial issue. </t>
    </r>
  </si>
  <si>
    <r>
      <t>SCORING INSTRUCTIONS</t>
    </r>
    <r>
      <rPr>
        <i/>
        <sz val="9"/>
        <color indexed="8"/>
        <rFont val="Arial"/>
        <family val="2"/>
      </rPr>
      <t xml:space="preserve">
2 = compliance with standard/intent 
1 = partial compliance standard/intent 
0 = non-compliance or insufficient levels of compliance with standard/intent 
N/A = requirement not applicable to this type of review or this provider</t>
    </r>
  </si>
  <si>
    <r>
      <rPr>
        <b/>
        <sz val="8"/>
        <rFont val="Arial"/>
        <family val="2"/>
      </rPr>
      <t xml:space="preserve">Supporting Evidence: </t>
    </r>
    <r>
      <rPr>
        <sz val="8"/>
        <rFont val="Arial"/>
        <family val="2"/>
      </rPr>
      <t xml:space="preserve">The site review team will verify that potentially dangerous cleaning materials (harsh cleansers, bleach, </t>
    </r>
    <r>
      <rPr>
        <sz val="8"/>
        <rFont val="Arial"/>
        <family val="2"/>
      </rPr>
      <t xml:space="preserve">etc.) are stored and safeguarded in areas away from residents, with restricted access.
</t>
    </r>
    <r>
      <rPr>
        <b/>
        <sz val="8"/>
        <rFont val="Arial"/>
        <family val="2"/>
      </rPr>
      <t>Scoring:</t>
    </r>
    <r>
      <rPr>
        <sz val="8"/>
        <rFont val="Arial"/>
        <family val="2"/>
      </rPr>
      <t xml:space="preserve"> 2 - All potentially hazardous cleaning supplies are stored in a safe location with restricted access. 1 - Some potentially hazardous cleaning supplies are left accessible in areas where residents could access them. 0 - Cleaning supplies are all kept in a location where residents can access them.</t>
    </r>
  </si>
  <si>
    <r>
      <rPr>
        <b/>
        <sz val="8"/>
        <rFont val="Arial"/>
        <family val="2"/>
      </rPr>
      <t xml:space="preserve">Supporting Evidence: </t>
    </r>
    <r>
      <rPr>
        <sz val="8"/>
        <rFont val="Arial"/>
        <family val="2"/>
      </rPr>
      <t xml:space="preserve">The review team will verify by a review of staff personnel files that staff are qualified for services provided.  Organization must have current licensure and/or certification on file and verified through primary source when applicable.  Educational background must be verified through primary source when applicable (please refer to MDCH contract attachment P.6.4.3.1) 
</t>
    </r>
    <r>
      <rPr>
        <b/>
        <sz val="8"/>
        <rFont val="Arial"/>
        <family val="2"/>
      </rPr>
      <t xml:space="preserve">Scoring: </t>
    </r>
    <r>
      <rPr>
        <sz val="8"/>
        <rFont val="Arial"/>
        <family val="2"/>
      </rPr>
      <t>2: 95-100% of staff selected meet criteria and have required documentation. 1: 75-94.4% of staff selected meet criteria and have required documentation. 0 – Less than 75% staff selected meet criteria and have required documentation.</t>
    </r>
  </si>
  <si>
    <r>
      <rPr>
        <b/>
        <sz val="8"/>
        <rFont val="Arial"/>
        <family val="2"/>
      </rPr>
      <t xml:space="preserve">Supporting Evidence: </t>
    </r>
    <r>
      <rPr>
        <sz val="8"/>
        <rFont val="Arial"/>
        <family val="2"/>
      </rPr>
      <t xml:space="preserve">The review team will verify by a review of staff credentialing files that national practitioner database queries are completed prior to credentialing decision.   
</t>
    </r>
    <r>
      <rPr>
        <b/>
        <sz val="8"/>
        <rFont val="Arial"/>
        <family val="2"/>
      </rPr>
      <t xml:space="preserve">Scoring: </t>
    </r>
    <r>
      <rPr>
        <sz val="8"/>
        <rFont val="Arial"/>
        <family val="2"/>
      </rPr>
      <t>2: 95-100% of staff selected meet criteria and have required documentation. 1: 75-94.4% of staff selected meet criteria and have required documentation. 0 – Less than 75% staff selected meet criteria and have required documentation.</t>
    </r>
  </si>
  <si>
    <r>
      <rPr>
        <b/>
        <sz val="8"/>
        <rFont val="Arial"/>
        <family val="2"/>
      </rPr>
      <t>Supporting Evidence:</t>
    </r>
    <r>
      <rPr>
        <sz val="8"/>
        <rFont val="Arial"/>
        <family val="2"/>
      </rPr>
      <t xml:space="preserve"> The review team will verify by a review of staff files that liability insurance is current and was current at time of credentialing decision if credentialing required.
</t>
    </r>
    <r>
      <rPr>
        <b/>
        <sz val="8"/>
        <rFont val="Arial"/>
        <family val="2"/>
      </rPr>
      <t xml:space="preserve">Scoring: </t>
    </r>
    <r>
      <rPr>
        <sz val="8"/>
        <rFont val="Arial"/>
        <family val="2"/>
      </rPr>
      <t>2: 95-100% of staff selected meet criteria and have required documentation. 1: 75-94.4% of staff selected meet criteria and have required documentation. 0 – Less than 75% staff selected meet criteria and have required documentation.</t>
    </r>
  </si>
  <si>
    <r>
      <rPr>
        <b/>
        <sz val="8"/>
        <rFont val="Arial"/>
        <family val="2"/>
      </rPr>
      <t>Supporting Evidence:</t>
    </r>
    <r>
      <rPr>
        <sz val="8"/>
        <rFont val="Arial"/>
        <family val="2"/>
      </rPr>
      <t xml:space="preserve"> The review team will verify by a review of staff personnel files.
</t>
    </r>
    <r>
      <rPr>
        <b/>
        <sz val="8"/>
        <rFont val="Arial"/>
        <family val="2"/>
      </rPr>
      <t>Scoring:</t>
    </r>
    <r>
      <rPr>
        <sz val="8"/>
        <rFont val="Arial"/>
        <family val="2"/>
      </rPr>
      <t xml:space="preserve"> 2: 95-100% of staff selected meet criteria and have required documentation. 1: 75-94.4% of staff selected meet criteria and have required documentation. 0 – Less than 75% staff selected meet criteria and have required documentation.
.</t>
    </r>
  </si>
  <si>
    <r>
      <rPr>
        <b/>
        <sz val="8"/>
        <rFont val="Arial"/>
        <family val="2"/>
      </rPr>
      <t xml:space="preserve">Supporting Evidence: </t>
    </r>
    <r>
      <rPr>
        <sz val="8"/>
        <rFont val="Arial"/>
        <family val="2"/>
      </rPr>
      <t xml:space="preserve">Written procedures.
</t>
    </r>
    <r>
      <rPr>
        <b/>
        <sz val="8"/>
        <rFont val="Arial"/>
        <family val="2"/>
      </rPr>
      <t>Scoring:</t>
    </r>
    <r>
      <rPr>
        <sz val="8"/>
        <rFont val="Arial"/>
        <family val="2"/>
      </rPr>
      <t xml:space="preserve"> 2 - Procedures are  clear and address each of the following - response to fire, severe weather, and  medical emergencies; a plan for the continuation of services in event of emergency, and a plan for transporting individuals in the event of an emergency.  1 - Procedures do not address one of the required elements or are not clear. 0 - Procedures do not address two or more of more of the required elements. </t>
    </r>
  </si>
  <si>
    <r>
      <rPr>
        <b/>
        <sz val="8"/>
        <rFont val="Arial"/>
        <family val="2"/>
      </rPr>
      <t>Supporting Evidence:</t>
    </r>
    <r>
      <rPr>
        <sz val="8"/>
        <rFont val="Arial"/>
        <family val="2"/>
      </rPr>
      <t xml:space="preserve"> Log of drills along with documentation of result of drill and corrective action planned if necessary.
</t>
    </r>
    <r>
      <rPr>
        <b/>
        <sz val="8"/>
        <rFont val="Arial"/>
        <family val="2"/>
      </rPr>
      <t xml:space="preserve">Scoring: 2 - </t>
    </r>
    <r>
      <rPr>
        <sz val="8"/>
        <rFont val="Arial"/>
        <family val="2"/>
      </rPr>
      <t>At least one tornado drill occurred over the past year. If corrective action needed, follow up action was documented and made. 1 - At least one tornado drill occurred, but there was necessary follow up action which did not occur. 0 - No tornado drills in the past year.</t>
    </r>
  </si>
  <si>
    <r>
      <t xml:space="preserve">Supporting Evidence: </t>
    </r>
    <r>
      <rPr>
        <sz val="8"/>
        <rFont val="Arial"/>
        <family val="2"/>
      </rPr>
      <t xml:space="preserve"> Kits. Items sealed or replaced when used.
</t>
    </r>
    <r>
      <rPr>
        <b/>
        <sz val="8"/>
        <rFont val="Arial"/>
        <family val="2"/>
      </rPr>
      <t>Scoring:</t>
    </r>
    <r>
      <rPr>
        <sz val="8"/>
        <rFont val="Arial"/>
        <family val="2"/>
      </rPr>
      <t xml:space="preserve"> 2-  Both first aid and spill kits available, and both in good condition. 1 - One type of kit unavailable or in poor condition. 0 - Neither type of kit available or both in poor condition. </t>
    </r>
  </si>
  <si>
    <r>
      <rPr>
        <b/>
        <sz val="8"/>
        <rFont val="Arial"/>
        <family val="2"/>
      </rPr>
      <t xml:space="preserve">Supporting Evidence: </t>
    </r>
    <r>
      <rPr>
        <sz val="8"/>
        <rFont val="Arial"/>
        <family val="2"/>
      </rPr>
      <t xml:space="preserve">Bag. Food items must not be beyond expiration dates, batteries of sufficient charge. Number of items adequate to number of residents.
</t>
    </r>
    <r>
      <rPr>
        <b/>
        <sz val="8"/>
        <rFont val="Arial"/>
        <family val="2"/>
      </rPr>
      <t>Scoring:</t>
    </r>
    <r>
      <rPr>
        <sz val="8"/>
        <rFont val="Arial"/>
        <family val="2"/>
      </rPr>
      <t xml:space="preserve">  2- Bag present with all necessary items accounted for, with good expiration dates and in good condition. 1 - Bag present but some items in poor/expired condition. 0 - No bag, or bag present but some items missing or in insufficient quantities to meet all residents' needs.</t>
    </r>
  </si>
  <si>
    <t>Sp Res</t>
  </si>
  <si>
    <t>Crisis Res</t>
  </si>
  <si>
    <t>Primary</t>
  </si>
  <si>
    <t xml:space="preserve">Ancillary </t>
  </si>
  <si>
    <t>SA Detox Res</t>
  </si>
  <si>
    <t>SA OP</t>
  </si>
  <si>
    <t>DRAFT
Supporting Evidence and Scoring:</t>
  </si>
  <si>
    <r>
      <rPr>
        <b/>
        <sz val="8"/>
        <rFont val="Arial"/>
        <family val="2"/>
      </rPr>
      <t xml:space="preserve">Supporting Evidence: </t>
    </r>
    <r>
      <rPr>
        <sz val="8"/>
        <rFont val="Arial"/>
        <family val="2"/>
      </rPr>
      <t xml:space="preserve">Minimum limits must be $1,000,000/$3,000,000.
</t>
    </r>
    <r>
      <rPr>
        <b/>
        <sz val="8"/>
        <rFont val="Arial"/>
        <family val="2"/>
      </rPr>
      <t>Scoring:</t>
    </r>
    <r>
      <rPr>
        <sz val="8"/>
        <rFont val="Arial"/>
        <family val="2"/>
      </rPr>
      <t xml:space="preserve"> 2 points - Coverage is current and meets specifications for all counties currently contracting with. 1 point - Currently covered but coverage does not meet minimal expectations. 0 points - Not currently covered or no proof of coverage.</t>
    </r>
  </si>
  <si>
    <r>
      <t xml:space="preserve">Supporting Evidence: </t>
    </r>
    <r>
      <rPr>
        <sz val="8"/>
        <rFont val="Arial"/>
        <family val="2"/>
      </rPr>
      <t xml:space="preserve">Caseload lists, comparison of the number of FTEs (clinicians) with a report of individuals currently served in the program. 
</t>
    </r>
    <r>
      <rPr>
        <b/>
        <sz val="8"/>
        <rFont val="Arial"/>
        <family val="2"/>
      </rPr>
      <t xml:space="preserve">Scoring: </t>
    </r>
    <r>
      <rPr>
        <sz val="8"/>
        <rFont val="Arial"/>
        <family val="2"/>
      </rPr>
      <t xml:space="preserve">2 - Ratio within 95-100% of standard (Max Avg- ACT - 10-10.5, Hb - 12-12.6 active, SA OP - 40-42). 1: Ratio within 75-94.4% of standard (Max Avg- ACT - 10.5-12.5, Hb - 12.7-15 active, SA OP - 32-50). 0 – Ratio less than 75% of standard (Max Avg- ACT &gt;12.5, Hb &gt;15 active, SA OP &gt;50).
</t>
    </r>
  </si>
  <si>
    <r>
      <t xml:space="preserve">The organization has developed and adopted a “Code of Conduct” (or its equivalent) for its employees regarding ethical and legal practice expectations.  A provider may choose to comply with the SWMBH Code of Conduct or its contracting CMH's Code of Conduct (must have written certification on file at the Provider and at the CMH that the Provider has received, read, and will abide by the Code of Conduct). 
</t>
    </r>
    <r>
      <rPr>
        <b/>
        <sz val="9"/>
        <rFont val="Arial"/>
        <family val="2"/>
      </rPr>
      <t>Note:</t>
    </r>
    <r>
      <rPr>
        <sz val="9"/>
        <rFont val="Arial"/>
        <family val="2"/>
      </rPr>
      <t xml:space="preserve"> Consultative in FY14.</t>
    </r>
  </si>
  <si>
    <r>
      <rPr>
        <b/>
        <sz val="8"/>
        <rFont val="Arial"/>
        <family val="2"/>
      </rPr>
      <t>Supporting Evidence</t>
    </r>
    <r>
      <rPr>
        <sz val="8"/>
        <rFont val="Arial"/>
        <family val="2"/>
      </rPr>
      <t>: A copy of the organization's Code of Conduct or acknowledgement of use of the SWMBH Code of Conduct. For evidence of "adoption" of the code of conduct - training records, policy and/or procedure regarding dissemination of the code, employee handbook with the code, posting of ways to report fraud, waste, and abuse.</t>
    </r>
    <r>
      <rPr>
        <b/>
        <sz val="8"/>
        <rFont val="Arial"/>
        <family val="2"/>
      </rPr>
      <t xml:space="preserve">
Scoring (see note below): </t>
    </r>
    <r>
      <rPr>
        <sz val="8"/>
        <rFont val="Arial"/>
        <family val="2"/>
      </rPr>
      <t xml:space="preserve">2 - Code of conduct is in place and evidence supports its adoption in the organization.  1 - Code of conduct has been developed or accepted from SWMBH, but efforts are not being made to make staff aware of its content or purpose. 0 - No code of conduct in place.
</t>
    </r>
    <r>
      <rPr>
        <b/>
        <sz val="8"/>
        <rFont val="Arial"/>
        <family val="2"/>
      </rPr>
      <t>Note:</t>
    </r>
    <r>
      <rPr>
        <sz val="8"/>
        <rFont val="Arial"/>
        <family val="2"/>
      </rPr>
      <t xml:space="preserve">  Consultative in FY14. Do not score in scoring column, but comment on status in comments section.</t>
    </r>
  </si>
  <si>
    <t xml:space="preserve">Pets - if an agency has a pet or therapy animal on the premises, veterinary records, including vaccination records, should be available for review.  </t>
  </si>
  <si>
    <t>The organization has policies and procedures in place to manage psychotropic medication use (e.g., uniform guidelines, policies, and procedures for consumer psychotropic medication initiation and ongoing monitoring) (N/A if organization does not prescribe medications).</t>
  </si>
  <si>
    <r>
      <rPr>
        <b/>
        <sz val="8"/>
        <rFont val="Arial"/>
        <family val="2"/>
      </rPr>
      <t xml:space="preserve">Supporting Evidence: </t>
    </r>
    <r>
      <rPr>
        <sz val="8"/>
        <rFont val="Arial"/>
        <family val="2"/>
      </rPr>
      <t xml:space="preserve">Policy and procedure around psychotropic medication prescribing and monitoring (e.g., medication initiation and titration, first-line medications, training or policy on informed consent), psychiatric peer review, prescribing staff competency evaluations (N/A if organization does not prescribe medications).
</t>
    </r>
    <r>
      <rPr>
        <b/>
        <sz val="8"/>
        <rFont val="Arial"/>
        <family val="2"/>
      </rPr>
      <t>Scoring:</t>
    </r>
    <r>
      <rPr>
        <sz val="8"/>
        <rFont val="Arial"/>
        <family val="2"/>
      </rPr>
      <t xml:space="preserve"> 2 points - No concerns. Ample methods in place to manage and monitor psychotropic medication use.  1 point - One or two minor suggestions for improvement. 0 points - More than minor improvement needed; multiple changes needed or major gaps found.</t>
    </r>
  </si>
  <si>
    <r>
      <rPr>
        <b/>
        <sz val="8"/>
        <rFont val="Arial"/>
        <family val="2"/>
      </rPr>
      <t>Supporting Evidence:</t>
    </r>
    <r>
      <rPr>
        <sz val="8"/>
        <rFont val="Arial"/>
        <family val="2"/>
      </rPr>
      <t xml:space="preserve"> For all credentialing items, the review team will verify by a review of staff personnel files.
</t>
    </r>
    <r>
      <rPr>
        <b/>
        <sz val="8"/>
        <rFont val="Arial"/>
        <family val="2"/>
      </rPr>
      <t>Scoring:</t>
    </r>
    <r>
      <rPr>
        <sz val="8"/>
        <rFont val="Arial"/>
        <family val="2"/>
      </rPr>
      <t xml:space="preserve"> 2: 95-100% of staff selected meet criteria and have required documentation. 1: 75-94.4% of staff selected meet criteria and have required documentation. 0 – Less than 75% staff selected meet criteria and have required documentation.
</t>
    </r>
  </si>
  <si>
    <t>Monitoring for Exclusion from Participation in Federal Healthcare Programs. Each employee is to be run through OIG exclusion database prior to hire and annually.</t>
  </si>
  <si>
    <r>
      <rPr>
        <b/>
        <sz val="8"/>
        <rFont val="Arial"/>
        <family val="2"/>
      </rPr>
      <t xml:space="preserve">Supporting Evidence: </t>
    </r>
    <r>
      <rPr>
        <sz val="8"/>
        <rFont val="Arial"/>
        <family val="2"/>
      </rPr>
      <t xml:space="preserve">The review team will verify by a review of staff personnel files that driver's license checks have been completed prior to hire and annually thereafter for staff who transport persons served.  
</t>
    </r>
    <r>
      <rPr>
        <b/>
        <sz val="8"/>
        <rFont val="Arial"/>
        <family val="2"/>
      </rPr>
      <t>Scoring:</t>
    </r>
    <r>
      <rPr>
        <sz val="8"/>
        <rFont val="Arial"/>
        <family val="2"/>
      </rPr>
      <t xml:space="preserve"> 2: 95-100% of staff selected meet criteria and have required documentation. 1: 75-94.4% of staff selected meet criteria and have required documentation. 0 – Less than 75% staff selected meet criteria and have required documentation.</t>
    </r>
  </si>
  <si>
    <r>
      <rPr>
        <b/>
        <sz val="8"/>
        <rFont val="Arial"/>
        <family val="2"/>
      </rPr>
      <t>Supporting Evidence:</t>
    </r>
    <r>
      <rPr>
        <sz val="8"/>
        <rFont val="Arial"/>
        <family val="2"/>
      </rPr>
      <t xml:space="preserve"> The review team will verify by a review of staff personnel files that there is a process for ongoing monitoring, and intervention when appropriate, of provider sanctions, complaints and quality issues are identified.  This could include:                                          
*Medicare/Medicaid sanctions                                                                                                        
*State licensing and/or certification sanctions                                                                             
*Grievances and appeals information                                                                                            
*Quality issues
</t>
    </r>
    <r>
      <rPr>
        <b/>
        <sz val="8"/>
        <rFont val="Arial"/>
        <family val="2"/>
      </rPr>
      <t xml:space="preserve">Scoring: 2: </t>
    </r>
    <r>
      <rPr>
        <sz val="8"/>
        <rFont val="Arial"/>
        <family val="2"/>
      </rPr>
      <t>95-100% of staff selected meet criteria and have required documentation. 1: 75-94.4% of staff selected meet criteria and have required documentation. 0 – Less than 75% staff selected meet criteria and have required documentation.</t>
    </r>
  </si>
  <si>
    <r>
      <rPr>
        <b/>
        <sz val="8"/>
        <rFont val="Arial"/>
        <family val="2"/>
      </rPr>
      <t xml:space="preserve">Supporting Evidence: </t>
    </r>
    <r>
      <rPr>
        <sz val="8"/>
        <rFont val="Arial"/>
        <family val="2"/>
      </rPr>
      <t xml:space="preserve">The review team will verify by a review of staff personnel files that the following staff are credentialed per MDCH contract attachment P.6.4.3.1                                                                 *Physicians &amp; Physician Assistants           
*Psychologists                                                                                                                                    
*Licensed Master's Social Workers, Licensed Bachelor's Social Workers, Limited License Social Workers &amp; Registered Social Service Technicians                                         
*Licensed Professional Counselors                                                                                              
*Nurse Practitioner, Registered Nurses &amp; Licensed Practical Nurses                                   
*Occupational Therapists &amp; Occupational Therapists Assistants                                          
*Physical Therapists &amp; Physical Therapist Assistants                                                               
*Speech Pathologists
</t>
    </r>
    <r>
      <rPr>
        <b/>
        <sz val="8"/>
        <rFont val="Arial"/>
        <family val="2"/>
      </rPr>
      <t xml:space="preserve">Scoring: </t>
    </r>
    <r>
      <rPr>
        <sz val="8"/>
        <rFont val="Arial"/>
        <family val="2"/>
      </rPr>
      <t>2: 95-100% of staff selected meet criteria and have required documentation. 1: 75-94.4% of staff selected meet criteria and have required documentation. 0 – Less than 75% staff selected meet criteria and have required documentation.</t>
    </r>
  </si>
  <si>
    <r>
      <rPr>
        <b/>
        <sz val="8"/>
        <rFont val="Arial"/>
        <family val="2"/>
      </rPr>
      <t>Supporting Evidence:</t>
    </r>
    <r>
      <rPr>
        <sz val="8"/>
        <rFont val="Arial"/>
        <family val="2"/>
      </rPr>
      <t xml:space="preserve"> For all training items, the review team will verify by a review of staff personnel files or training records.
</t>
    </r>
    <r>
      <rPr>
        <b/>
        <sz val="8"/>
        <rFont val="Arial"/>
        <family val="2"/>
      </rPr>
      <t>Scoring:</t>
    </r>
    <r>
      <rPr>
        <sz val="8"/>
        <rFont val="Arial"/>
        <family val="2"/>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
.</t>
    </r>
  </si>
  <si>
    <r>
      <rPr>
        <b/>
        <sz val="8"/>
        <rFont val="Arial"/>
        <family val="2"/>
      </rPr>
      <t>Supporting Evidence:</t>
    </r>
    <r>
      <rPr>
        <sz val="8"/>
        <rFont val="Arial"/>
        <family val="2"/>
      </rPr>
      <t xml:space="preserve"> For all training items, the review team will verify by a review of staff personnel files or training records.
</t>
    </r>
    <r>
      <rPr>
        <b/>
        <sz val="8"/>
        <rFont val="Arial"/>
        <family val="2"/>
      </rPr>
      <t>Scoring:</t>
    </r>
    <r>
      <rPr>
        <sz val="8"/>
        <rFont val="Arial"/>
        <family val="2"/>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t>
    </r>
  </si>
  <si>
    <r>
      <rPr>
        <b/>
        <sz val="8"/>
        <rFont val="Arial"/>
        <family val="2"/>
      </rPr>
      <t xml:space="preserve">Supporting Evidence: </t>
    </r>
    <r>
      <rPr>
        <sz val="8"/>
        <rFont val="Arial"/>
        <family val="2"/>
      </rPr>
      <t xml:space="preserve">The reviewer(s) will verify through a tour of the facility that accommodations have been made for customers with varying degrees or impairments.
</t>
    </r>
    <r>
      <rPr>
        <b/>
        <sz val="8"/>
        <rFont val="Arial"/>
        <family val="2"/>
      </rPr>
      <t>Scoring:</t>
    </r>
    <r>
      <rPr>
        <sz val="8"/>
        <rFont val="Arial"/>
        <family val="2"/>
      </rPr>
      <t xml:space="preserve"> 2 - Site is fully accessible or accommodations can be made to ensure that individuals can access services (e.g., providing services in home, or on the first floor of a building with no elevator). 1 - Site is in need of minor repairs or modifications for accessibility. 0 - Site would not be fully accessible without substantial renovations. Any risk of harm to others constitutes a 0.</t>
    </r>
  </si>
  <si>
    <r>
      <rPr>
        <b/>
        <sz val="8"/>
        <rFont val="Arial"/>
        <family val="2"/>
      </rPr>
      <t>Supporting Evidence:</t>
    </r>
    <r>
      <rPr>
        <sz val="8"/>
        <rFont val="Arial"/>
        <family val="2"/>
      </rPr>
      <t xml:space="preserve"> Contract for interpretation services. Translations of key documents into different languages. Accommodations for individual customers' language styles and abilities. The  reviewer(s) will verify through a review of materials, policies, staff training and interviews that there are resources available to assist persons who have limited ability to communicate in standard English.
</t>
    </r>
    <r>
      <rPr>
        <b/>
        <sz val="8"/>
        <rFont val="Arial"/>
        <family val="2"/>
      </rPr>
      <t>Scoring:</t>
    </r>
    <r>
      <rPr>
        <sz val="8"/>
        <rFont val="Arial"/>
        <family val="2"/>
      </rPr>
      <t xml:space="preserve"> 2 - Program has appropriate communication accommodations in place to address needs and staff are familiar with accommodations. 1 - Program has a need for communication accommodations and has made some movement toward this, but there is still a gap. 0 - Program has a need for communication accommodations but there has been no movement toward this.</t>
    </r>
  </si>
  <si>
    <r>
      <rPr>
        <b/>
        <sz val="8"/>
        <rFont val="Arial"/>
        <family val="2"/>
      </rPr>
      <t>Supporting Evidence:</t>
    </r>
    <r>
      <rPr>
        <sz val="8"/>
        <rFont val="Arial"/>
        <family val="2"/>
      </rPr>
      <t xml:space="preserve"> Posted evacuation routes with exiting route specified.
</t>
    </r>
    <r>
      <rPr>
        <b/>
        <sz val="8"/>
        <rFont val="Arial"/>
        <family val="2"/>
      </rPr>
      <t>Scoring:</t>
    </r>
    <r>
      <rPr>
        <sz val="8"/>
        <rFont val="Arial"/>
        <family val="2"/>
      </rPr>
      <t xml:space="preserve"> 2 - Map(s) posted prominently with specified exiting route(s) marked. 1 - Map(s) not posted prominently or do not clearly mark exiting route(s). 0 - No map(s) posted.</t>
    </r>
  </si>
  <si>
    <r>
      <rPr>
        <b/>
        <sz val="8"/>
        <rFont val="Arial"/>
        <family val="2"/>
      </rPr>
      <t>Supporting Evidence:</t>
    </r>
    <r>
      <rPr>
        <sz val="8"/>
        <rFont val="Arial"/>
        <family val="2"/>
      </rPr>
      <t xml:space="preserve"> Log of drills along with documentation of result of drill and corrective action planned if necessary.
</t>
    </r>
    <r>
      <rPr>
        <b/>
        <sz val="8"/>
        <rFont val="Arial"/>
        <family val="2"/>
      </rPr>
      <t xml:space="preserve">Scoring: 2 - </t>
    </r>
    <r>
      <rPr>
        <sz val="8"/>
        <rFont val="Arial"/>
        <family val="2"/>
      </rPr>
      <t>Emergency drills (typically fire drills but may be other types) occur and are documented during daytime, evening, and sleeping hours at least once per quarter. Follow up actions are documented and implemented as necessary at least 95% of the time. 1 - No more than one missed drill in the past year. Follow up actions are documented and implemented as necessary at least 75% of the time. 0 - More than one missed drill in the past year. Follow up actions documented and taken less than 75% of the time.</t>
    </r>
  </si>
  <si>
    <r>
      <rPr>
        <b/>
        <sz val="8"/>
        <rFont val="Arial"/>
        <family val="2"/>
      </rPr>
      <t>Supporting Evidence</t>
    </r>
    <r>
      <rPr>
        <sz val="8"/>
        <rFont val="Arial"/>
        <family val="2"/>
      </rPr>
      <t xml:space="preserve">: The review team will verify by a review of staff personnel files that performance evaluations are completed minimally on an annual basis. The team will verify through interview and review supervision notes (if applicable) that the organization has a system in place for the clinical supervision of clinical staff members.
</t>
    </r>
    <r>
      <rPr>
        <b/>
        <sz val="8"/>
        <rFont val="Arial"/>
        <family val="2"/>
      </rPr>
      <t>Scoring:</t>
    </r>
    <r>
      <rPr>
        <sz val="8"/>
        <rFont val="Arial"/>
        <family val="2"/>
      </rPr>
      <t xml:space="preserve"> 2: 95-100% of staff selected had an annual performance evaluation; the organization has a system in place for providing clinical supervision to credentialed staff. 1: 75-94.4% of staff selected had an annual performance evaluation and the organization has a system in place for providing clinical supervision to credentialed staff. 0 – Less than 75% staff selected had an annual performance evaluation; or the organization does not have a system in place for providing clinical supervision to credentialed staff. </t>
    </r>
  </si>
  <si>
    <r>
      <t xml:space="preserve">Personnel Performance Management: there is documented evidence that program has an adequate system to support, monitor, supervise and evaluate the performance of </t>
    </r>
    <r>
      <rPr>
        <sz val="9"/>
        <color rgb="FFFF0000"/>
        <rFont val="Arial"/>
        <family val="2"/>
      </rPr>
      <t>credentialed staff members,</t>
    </r>
    <r>
      <rPr>
        <sz val="9"/>
        <rFont val="Arial"/>
        <family val="2"/>
      </rPr>
      <t xml:space="preserve"> and </t>
    </r>
    <r>
      <rPr>
        <sz val="9"/>
        <color rgb="FFFF0000"/>
        <rFont val="Arial"/>
        <family val="2"/>
      </rPr>
      <t xml:space="preserve">at least annual performance evaluations </t>
    </r>
    <r>
      <rPr>
        <sz val="9"/>
        <rFont val="Arial"/>
        <family val="2"/>
      </rPr>
      <t xml:space="preserve">of other staff who provide direct care services. </t>
    </r>
  </si>
  <si>
    <r>
      <t xml:space="preserve">Role of Direct Care Workers/Working with People </t>
    </r>
    <r>
      <rPr>
        <sz val="9"/>
        <color rgb="FFFF0000"/>
        <rFont val="Arial"/>
        <family val="2"/>
      </rPr>
      <t>(within 30 days of hire).</t>
    </r>
  </si>
  <si>
    <r>
      <t xml:space="preserve">Health Administration </t>
    </r>
    <r>
      <rPr>
        <sz val="9"/>
        <color rgb="FFFF0000"/>
        <rFont val="Arial"/>
        <family val="2"/>
      </rPr>
      <t>(within 30 days of hire).</t>
    </r>
  </si>
  <si>
    <r>
      <t xml:space="preserve">Medication Administration  </t>
    </r>
    <r>
      <rPr>
        <sz val="9"/>
        <color rgb="FFFF0000"/>
        <rFont val="Arial"/>
        <family val="2"/>
      </rPr>
      <t>(within 30 days of hire).</t>
    </r>
  </si>
  <si>
    <r>
      <t xml:space="preserve">Nutrition </t>
    </r>
    <r>
      <rPr>
        <sz val="9"/>
        <color rgb="FFFF0000"/>
        <rFont val="Arial"/>
        <family val="2"/>
      </rPr>
      <t xml:space="preserve"> (within 30 days of hire).</t>
    </r>
  </si>
  <si>
    <r>
      <t xml:space="preserve">Emergency Preparedness  </t>
    </r>
    <r>
      <rPr>
        <sz val="9"/>
        <color rgb="FFFF0000"/>
        <rFont val="Arial"/>
        <family val="2"/>
      </rPr>
      <t>(within 30 days of hire).</t>
    </r>
  </si>
  <si>
    <r>
      <t xml:space="preserve">Supporting Evidence: </t>
    </r>
    <r>
      <rPr>
        <sz val="8"/>
        <color rgb="FFFF0000"/>
        <rFont val="Arial"/>
        <family val="2"/>
      </rPr>
      <t xml:space="preserve">Staff meeting minutes, training sign-ins, staff files.
</t>
    </r>
    <r>
      <rPr>
        <b/>
        <sz val="8"/>
        <color rgb="FFFF0000"/>
        <rFont val="Arial"/>
        <family val="2"/>
      </rPr>
      <t>Scoring:</t>
    </r>
    <r>
      <rPr>
        <sz val="8"/>
        <color rgb="FFFF0000"/>
        <rFont val="Arial"/>
        <family val="2"/>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
</t>
    </r>
  </si>
  <si>
    <r>
      <t xml:space="preserve">Blood borne Pathogens (Preventing Disease Transmission, Infection Control - </t>
    </r>
    <r>
      <rPr>
        <sz val="9"/>
        <color rgb="FFFF0000"/>
        <rFont val="Arial"/>
        <family val="2"/>
      </rPr>
      <t>within 30 days of hire</t>
    </r>
    <r>
      <rPr>
        <sz val="9"/>
        <rFont val="Arial"/>
        <family val="2"/>
      </rPr>
      <t>; annual update required).</t>
    </r>
  </si>
  <si>
    <r>
      <t xml:space="preserve">Corporate Compliance (within 30 days of hire, </t>
    </r>
    <r>
      <rPr>
        <sz val="9"/>
        <color rgb="FFFF0000"/>
        <rFont val="Arial"/>
        <family val="2"/>
      </rPr>
      <t>annual updates</t>
    </r>
    <r>
      <rPr>
        <sz val="9"/>
        <rFont val="Arial"/>
        <family val="2"/>
      </rPr>
      <t>).</t>
    </r>
  </si>
  <si>
    <r>
      <t>Cultural Diversity/Competency/Awareness</t>
    </r>
    <r>
      <rPr>
        <sz val="9"/>
        <color rgb="FFFF0000"/>
        <rFont val="Arial"/>
        <family val="2"/>
      </rPr>
      <t xml:space="preserve"> (within 6 months of hire) </t>
    </r>
    <r>
      <rPr>
        <sz val="9"/>
        <rFont val="Arial"/>
        <family val="2"/>
      </rPr>
      <t>(annual requirement).</t>
    </r>
  </si>
  <si>
    <r>
      <rPr>
        <b/>
        <sz val="8"/>
        <rFont val="Arial"/>
        <family val="2"/>
      </rPr>
      <t>Supporting Evidence:</t>
    </r>
    <r>
      <rPr>
        <sz val="8"/>
        <rFont val="Arial"/>
        <family val="2"/>
      </rPr>
      <t xml:space="preserve"> For Mental Health Services, an incident report shall be completed during the shift in which a Critical Incident (CI) incident occurred or was learned about, and submitted to the funding CMH within 24-hours. The provider should have documentation available of all Critical Incidents involving customers from the reviewing organization available for the reviewer from the past 12 months. 
For Substance Abuse Services, organizations submit bi-annual reports of SEs to the funding CA/PIHP. Organizations being reviewed shall have documentation available of bi-annual sentinel event (SE) reporting to the CA/PIHP.
</t>
    </r>
    <r>
      <rPr>
        <b/>
        <sz val="8"/>
        <rFont val="Arial"/>
        <family val="2"/>
      </rPr>
      <t xml:space="preserve">Scoring: </t>
    </r>
    <r>
      <rPr>
        <sz val="8"/>
        <rFont val="Arial"/>
        <family val="2"/>
      </rPr>
      <t xml:space="preserve">2 - </t>
    </r>
    <r>
      <rPr>
        <sz val="8"/>
        <color rgb="FFFF0000"/>
        <rFont val="Arial"/>
        <family val="2"/>
      </rPr>
      <t xml:space="preserve">For each CI or SE, there was evidence of reporting to the appropriate agency within the required timeframes. </t>
    </r>
    <r>
      <rPr>
        <sz val="8"/>
        <rFont val="Arial"/>
        <family val="2"/>
      </rPr>
      <t xml:space="preserve">SUD bi-annual reports were submitted within 2 business days of due date. 1 </t>
    </r>
    <r>
      <rPr>
        <sz val="8"/>
        <color rgb="FFFF0000"/>
        <rFont val="Arial"/>
        <family val="2"/>
      </rPr>
      <t>- One CI was reported more than 24 hours after occurrence to the funding CMH</t>
    </r>
    <r>
      <rPr>
        <sz val="8"/>
        <rFont val="Arial"/>
        <family val="2"/>
      </rPr>
      <t>. SUD bi-annual reports were submitted between 3 and 5 business days of due date. 0 -</t>
    </r>
    <r>
      <rPr>
        <sz val="8"/>
        <color rgb="FFFF0000"/>
        <rFont val="Arial"/>
        <family val="2"/>
      </rPr>
      <t xml:space="preserve"> More than one CI was reported more than 24 hours after occurrence to the funding CMH. </t>
    </r>
    <r>
      <rPr>
        <sz val="8"/>
        <rFont val="Arial"/>
        <family val="2"/>
      </rPr>
      <t xml:space="preserve">SUD bi-annual reports were submitted more than 5 business days after due date. </t>
    </r>
  </si>
  <si>
    <r>
      <rPr>
        <b/>
        <sz val="8"/>
        <rFont val="Arial"/>
        <family val="2"/>
      </rPr>
      <t>Supporting Evidence:</t>
    </r>
    <r>
      <rPr>
        <sz val="8"/>
        <rFont val="Arial"/>
        <family val="2"/>
      </rPr>
      <t xml:space="preserve"> The site review team will verify through review of pet records that pet is free of communicable disease and vaccinations are current (N/A for homes without pets).
</t>
    </r>
    <r>
      <rPr>
        <b/>
        <sz val="8"/>
        <rFont val="Arial"/>
        <family val="2"/>
      </rPr>
      <t>Scoring</t>
    </r>
    <r>
      <rPr>
        <b/>
        <sz val="8"/>
        <color rgb="FFFF0000"/>
        <rFont val="Arial"/>
        <family val="2"/>
      </rPr>
      <t>:</t>
    </r>
    <r>
      <rPr>
        <sz val="8"/>
        <color rgb="FFFF0000"/>
        <rFont val="Arial"/>
        <family val="2"/>
      </rPr>
      <t xml:space="preserve"> 2 - Veterinary/vaccination records kept on site and are current. 0 - Veterinary records not on site or not current.</t>
    </r>
  </si>
  <si>
    <r>
      <rPr>
        <b/>
        <sz val="8"/>
        <color rgb="FFFF0000"/>
        <rFont val="Arial"/>
        <family val="2"/>
      </rPr>
      <t xml:space="preserve">Supporting Evidence: </t>
    </r>
    <r>
      <rPr>
        <sz val="8"/>
        <color rgb="FFFF0000"/>
        <rFont val="Arial"/>
        <family val="2"/>
      </rPr>
      <t>The review team will verify by a review of staff personnel files that monitoring for exclusion from federal healthcare programs occurs prior to hire and annually thereafter.  (Note - individuals with controlling interests in the organization may have ongoing OIG exclusion checks run through SWMBH's compliance dept. If it's confirmed that SWMBH has been supplied with all necessary information to run the checks, full credit should be given for those individuals</t>
    </r>
    <r>
      <rPr>
        <sz val="8"/>
        <color rgb="FFFF0000"/>
        <rFont val="Arial"/>
        <family val="2"/>
      </rPr>
      <t xml:space="preserve">).
</t>
    </r>
    <r>
      <rPr>
        <b/>
        <sz val="8"/>
        <color rgb="FFFF0000"/>
        <rFont val="Arial"/>
        <family val="2"/>
      </rPr>
      <t>Scoring:</t>
    </r>
    <r>
      <rPr>
        <sz val="8"/>
        <color rgb="FFFF0000"/>
        <rFont val="Arial"/>
        <family val="2"/>
      </rPr>
      <t xml:space="preserve"> 2: 95-100% of staff selected meet criteria and have required documentation. 1: 75-94.4% of staff selected meet criteria and have required documentation. 0 – Less than 75% staff selected meet criteria and have required documentation.</t>
    </r>
  </si>
  <si>
    <t xml:space="preserve">
Supporting Evidence and Scoring:</t>
  </si>
  <si>
    <t>Cultural Diversity/Competency/Awareness (within 6 months of hire) (annual requirement).</t>
  </si>
  <si>
    <t>Blood borne Pathogens (Preventing Disease Transmission, Infection Control - within 30 days of hire; annual update required).</t>
  </si>
  <si>
    <t>Corporate Compliance (within 30 days of hire, annual updates).</t>
  </si>
  <si>
    <t xml:space="preserve">Personnel Performance Management: there is documented evidence that program has an adequate system to support, monitor, supervise and evaluate the performance of credentialed staff members, and at least annual performance evaluations of other staff who provide direct care services. </t>
  </si>
  <si>
    <t>Section 1 - GENERAL ADMINISTRATIVE OVERSIGHT Total:</t>
  </si>
  <si>
    <t>Section 2 - OVERSIGHT OF SPECIALTY PROGRAMS Total:</t>
  </si>
  <si>
    <t>SECTION 3 - QUALITY IMPROVEMENT</t>
  </si>
  <si>
    <t>Section 3 - QUALITY IMPROVEMENT Total:</t>
  </si>
  <si>
    <t>SECTION 4 - CUSTOMER SERVICES/ACCESS TO CARE</t>
  </si>
  <si>
    <t>SECTION 1 - GENERAL ADMINISTRATIVE OVERSIGHT</t>
  </si>
  <si>
    <t>SECTION 2 - OVERSIGHT OF SPECIALTY PROGRAMS</t>
  </si>
  <si>
    <r>
      <t xml:space="preserve">Criminal Background Checks: </t>
    </r>
    <r>
      <rPr>
        <sz val="9"/>
        <color rgb="FFFF0000"/>
        <rFont val="Arial"/>
        <family val="2"/>
      </rPr>
      <t xml:space="preserve">there is evidence that provider conducts verification of criminal background checks prior to hire and annually verifies the status of criminal background of current employees; or uses the verification protocol required by licensing (i.e., Michigan Workforce Background Check for AFCs, inpatient).  
</t>
    </r>
  </si>
  <si>
    <r>
      <rPr>
        <b/>
        <sz val="8"/>
        <rFont val="Arial"/>
        <family val="2"/>
      </rPr>
      <t>Supporting</t>
    </r>
    <r>
      <rPr>
        <sz val="8"/>
        <rFont val="Arial"/>
        <family val="2"/>
      </rPr>
      <t xml:space="preserve"> </t>
    </r>
    <r>
      <rPr>
        <b/>
        <sz val="8"/>
        <rFont val="Arial"/>
        <family val="2"/>
      </rPr>
      <t>Evidence:</t>
    </r>
    <r>
      <rPr>
        <sz val="8"/>
        <rFont val="Arial"/>
        <family val="2"/>
      </rPr>
      <t xml:space="preserve"> The review team will verify by a review of staff personnel files that AFCs and hospitals are using the Michigan Workforce Background Check System and that each employee was registered prior to hire. For other services, it will be verified through a review of files that criminal background checks were completed prior to hire and annually thereafter. If the background check service Rap Back is being used, annual checks are not needed.  
</t>
    </r>
    <r>
      <rPr>
        <b/>
        <sz val="8"/>
        <rFont val="Arial"/>
        <family val="2"/>
      </rPr>
      <t>Scoring:</t>
    </r>
    <r>
      <rPr>
        <sz val="8"/>
        <rFont val="Arial"/>
        <family val="2"/>
      </rPr>
      <t xml:space="preserve"> 2: 95-100% of staff selected meet criteria and have required documentation. 1: 75-94.4% of staff selected meet criteria and have required documentation. 0 – Less than 75% staff selected meet criteria and have required documentation.
Note: For AFCs and inpatient, if hired prior to 2001, there was no criminal background check requirement prior to hire; however, annual checks were required from 2001 forward unless exempt. Finger printing became required in 2006.</t>
    </r>
  </si>
  <si>
    <t>Section 4 - CUSTOMER SERVICES/ACCESS TO CARE Total:</t>
  </si>
  <si>
    <t>8.A.1</t>
  </si>
  <si>
    <t>8.A.2</t>
  </si>
  <si>
    <t>8.A.3</t>
  </si>
  <si>
    <t>8.A.4</t>
  </si>
  <si>
    <t>8.A.5</t>
  </si>
  <si>
    <t>8.A.6</t>
  </si>
  <si>
    <t>8.A.8</t>
  </si>
  <si>
    <t>8.A.9</t>
  </si>
  <si>
    <t>8.A.10</t>
  </si>
  <si>
    <t>8.B.1</t>
  </si>
  <si>
    <t>8.B.2</t>
  </si>
  <si>
    <t>8.B.3</t>
  </si>
  <si>
    <t>8.B.4</t>
  </si>
  <si>
    <t>8.B.5</t>
  </si>
  <si>
    <t>8.B.6</t>
  </si>
  <si>
    <t>8.C.1</t>
  </si>
  <si>
    <t>8.C.2</t>
  </si>
  <si>
    <t>8.C.3</t>
  </si>
  <si>
    <t>8.D.1</t>
  </si>
  <si>
    <t>8.D.2</t>
  </si>
  <si>
    <t>8.D.3</t>
  </si>
  <si>
    <t>8.D.4</t>
  </si>
  <si>
    <t>8.D.5</t>
  </si>
  <si>
    <t>8.E.1</t>
  </si>
  <si>
    <t>8.E.2</t>
  </si>
  <si>
    <t>8.E.3</t>
  </si>
  <si>
    <t>8.E.4</t>
  </si>
  <si>
    <t>8.E.5</t>
  </si>
  <si>
    <t>8.E.6</t>
  </si>
  <si>
    <t>8.E.8</t>
  </si>
  <si>
    <t>8.E.9</t>
  </si>
  <si>
    <t>8.F.1</t>
  </si>
  <si>
    <t>8.F.2</t>
  </si>
  <si>
    <t>8.F.3</t>
  </si>
  <si>
    <t>8.F.4</t>
  </si>
  <si>
    <t>8.F.5</t>
  </si>
  <si>
    <t>SECTION 9 -  CREDENTIALING AND PERSONNEL MANAGEMENT REQUIREMENTS</t>
  </si>
  <si>
    <t>Section  9 - CREDENTIALING AND 
PERSONNEL MANAGEMENT REQUIREMENTS Total:</t>
  </si>
  <si>
    <t>8F - Other Service Requirements</t>
  </si>
  <si>
    <t>Section 8E - TRAINING AND SPECIALTY REQUIREMENTS FOR 
SUBSTANCE ABUSE PROGRAMS Total:</t>
  </si>
  <si>
    <t>8.E.7</t>
  </si>
  <si>
    <t>8E - Substance Abuse Programs</t>
  </si>
  <si>
    <t>8D - Home-Based Services</t>
  </si>
  <si>
    <t>8C - Children's Diagnostic</t>
  </si>
  <si>
    <t>Section 8B - TRAINING REQUIREMENTS 
FOR SPECIALIZED RESIDENTIAL Total:</t>
  </si>
  <si>
    <t>8.B.7</t>
  </si>
  <si>
    <t>8B - Specialized Residential Services</t>
  </si>
  <si>
    <t>Section 8A - DIRECT CARE STAFF TRAINING REQUIREMENTS Total:</t>
  </si>
  <si>
    <t>8.A.7</t>
  </si>
  <si>
    <t>8A - All Direct Care Staff</t>
  </si>
  <si>
    <t xml:space="preserve">SECTION  8 - TRAINING 
</t>
  </si>
  <si>
    <t>SECTION 7 - EMERGENCY RESPONSE</t>
  </si>
  <si>
    <t>Section 7 - EMERGENCY RESPONSE Total:</t>
  </si>
  <si>
    <t>SECTION 5 - FACILITY &amp; MAINTENANCE</t>
  </si>
  <si>
    <t>Section 5 - FACILITY &amp; MAINTENANCE Total:</t>
  </si>
  <si>
    <t>SECTION 6 - MEDICATION MANAGEMENT</t>
  </si>
  <si>
    <t>Section  6 - MEDICATION MANAGEMENT Total:</t>
  </si>
  <si>
    <t xml:space="preserve">Section 8 - TRAINING TOTAL </t>
  </si>
  <si>
    <t>Section 8D - TRAINING REQUIREMENTS 
FOR HOME-BASED SERVICES Total:</t>
  </si>
  <si>
    <t>Section 8C - TRAINING REQUIREMENTS
FOR CHILDREN'S DIAGNOSTIC Total:</t>
  </si>
  <si>
    <t>Section 8F - OTHER SPECIALTY TRAINING REQUIREMENTS Total:</t>
  </si>
  <si>
    <t xml:space="preserve">Criminal Background Checks: there is evidence that provider conducts verification of criminal background checks prior to hire using the verification protocol required by licensing (finger printing); annual verification of the status of criminal back ground of current employees. </t>
  </si>
  <si>
    <t>Role of Direct Care Workers/Working with People (prior to working independently with customers or as lead staff; or within 90 days of hire).</t>
  </si>
  <si>
    <t>Health Administration (prior to working independently with customers or as lead staff; or within 90 days of hire).</t>
  </si>
  <si>
    <t>Medication Administration  (prior to working independently with customers or as lead staff; or within 90 days of hire).</t>
  </si>
  <si>
    <t>Nutrition (prior to working independently with customers or as lead staff; or within 90 days of hire).</t>
  </si>
  <si>
    <t>Emergency Preparedness (prior to working independently with customers or as lead staff; or within 90 days of hire).</t>
  </si>
  <si>
    <t>Limited English Proficiency (LEP) (within 6 months of hire).</t>
  </si>
  <si>
    <t>CPR (within 60 days or prior to working independently with customers or as lead staff; recertification renewal required as per the certificate).</t>
  </si>
  <si>
    <t>First Aid (within 60 days or prior to working independently with customers or as lead staff; recertification renewal required thereafter).</t>
  </si>
  <si>
    <t>Inpatient</t>
  </si>
  <si>
    <t>Crisis Residential</t>
  </si>
  <si>
    <t xml:space="preserve">Personnel Performance Management: there is documented evidence that program has an adequate system to support, monitor, and complete at least annual performance evaluations of staff who provide direct care services. </t>
  </si>
  <si>
    <t>Deficit Reduction Act; 
Patient Protection &amp; Affordable Care Act of 2010; 
HealthCare &amp; Education Reconciliation Act of 2010</t>
  </si>
  <si>
    <t>Exits, corridors, and hallways are free of obstruction.</t>
  </si>
  <si>
    <t>Contract Requirement; Public Act 59 (PA 218 400.734a); 5) AFC Licensing Rules: R.400.14201.13 (SGH); R.400.1404.6 (FH);
PIHP Policy 2.16</t>
  </si>
  <si>
    <t>Individuals Plans of Service and Ancillary Plans (there is evidence that staff have been trained in the IPOS and in any applicable Support Plan for Individuals in their care before the provision of direct care [Behavior Treatment Plan, PT, OT, Nursing, etc.]).</t>
  </si>
  <si>
    <t>Facility Interior/Cleanliness - Sanitary environment is maintained throughout the facility. (furnishings, flooring, walls, smells, cleanliness, housekeeping standards, etc.).</t>
  </si>
  <si>
    <t>DHHS Site Visit  Protocol B.1.3, 4.4.2(e), 5.4.2, 6.4.2, 7.4.1, 8.3.2</t>
  </si>
  <si>
    <t>R 400.14204</t>
  </si>
  <si>
    <t>Poss-
ible Score</t>
  </si>
  <si>
    <t>Person-Centered Planning (aka Individualized Service Planning) - within 60 days of hire; annual update thereafter).</t>
  </si>
  <si>
    <t>R 330.7158</t>
  </si>
  <si>
    <t xml:space="preserve"> If an individual cannot administer his or her own medication, a provider shall ensure that medication is administered by or under the supervision of personnel who are qualified and trained.</t>
  </si>
  <si>
    <t>A provider shall record the administration of all medication in the recipient's clinical record.</t>
  </si>
  <si>
    <t>Medication Administration  (as required).</t>
  </si>
  <si>
    <t>If an individual cannot administer his or her own medication, a provider shall ensure that medication is administered by or under the supervision of personnel who are qualified and trained.</t>
  </si>
  <si>
    <t xml:space="preserve">Program has a comprehensive set of written Emergency Response Procedures containing clear instructions in response to fire, severe weather, medical emergencies, and emergencies while transporting individuals served, if applicable.  </t>
  </si>
  <si>
    <t>DHHS Site Review Protocol D.3</t>
  </si>
  <si>
    <t>CPR (within 60 days as necessary for job duties; ongoing as required per the training program - usually every 2 to 3 years).</t>
  </si>
  <si>
    <t>First Aid (within 60 days as necessary for job duties; ongoing as required per the training program - usually every 2 to 3 years).</t>
  </si>
  <si>
    <t>Emergency evacuation maps/routes are displayed in prominent locations at the facility. (when customers are served at a provider-owned location)</t>
  </si>
  <si>
    <t xml:space="preserve">The provider has written job descriptions for all positions.  Each job description shall specifically identify all of the following:
a. Job Title
b. Tasks &amp; Responsibilities
c. The skills, knowledge, training, education, and experience required for the job
d. Recovery-based (as appropriate), person-centered and culturally competent practices. </t>
  </si>
  <si>
    <t>Driver's License: A) there is documented evidence of verification of status of driver's license at the time of hire and B) ongoing monitoring of the status of the driver's license of every staff member who transports persons served; or alternatively, provider policies and procedures are in place to ensure safe transportation of Customers receiving Supports/Services.</t>
  </si>
  <si>
    <t xml:space="preserve">Criminal Background Checks: there is evidence that provider conducts verification of criminal background checks prior to hire using the protocol required by SWMBH policy 2.16, including documentation of approval of waiver for employees with exclusionary convictions.  </t>
  </si>
  <si>
    <t>MH Code: 330.1755(5)(f)</t>
  </si>
  <si>
    <t>MIOSHA R 325.70016</t>
  </si>
  <si>
    <t>45 CFR 164.308(a)(5)(i) &amp; 
45 CFR 164.503.(b)(1)</t>
  </si>
  <si>
    <t>Medicaid Integrity Program (MIP) 
Deficit Reduction Act (DRA)</t>
  </si>
  <si>
    <t>Medicaid Provider Manual 18.12</t>
  </si>
  <si>
    <t xml:space="preserve">Non-Aversive Techniques for Prevention and Treatment of Challenging Behavior (MDHHS approved curriculum if restricted interventions included) - (within 30 days of hire &amp; annual updates, if working with individuals with challenging behavior) </t>
  </si>
  <si>
    <t>Medicaid Provider Manual 2.4</t>
  </si>
  <si>
    <t xml:space="preserve">Medicaid Provider Manual 3.29.B 
</t>
  </si>
  <si>
    <t>MDHHS three-day Wraparound Facilitator training (within 90 days of hire for Wraparound facilitators, and supervisors who are working with families)</t>
  </si>
  <si>
    <t xml:space="preserve">ACT physician training - MDHHS approved (within 12 months of hire for ACT physicians) </t>
  </si>
  <si>
    <t>ACT training - MDHHS approved (within six months of hire and annual updates for ACT staff except physicians)</t>
  </si>
  <si>
    <t>Medicaid Provider Manual 4.3</t>
  </si>
  <si>
    <t xml:space="preserve">Medicaid Provider Manual 4.3 
</t>
  </si>
  <si>
    <t>Child and Family specific training (24 hours annually for Child Mental Health Professionals - CMHPs)</t>
  </si>
  <si>
    <t>Registered Behavior Technician (RBT) training - for Behavior Technicians. Prior to delivering behavioral health treatment services.</t>
  </si>
  <si>
    <t>LOCUS training (prior to administering and booster as required by MDHHS or SWMBH clinical policy - LOCUS assessors)</t>
  </si>
  <si>
    <t>ASAM training (prior to administering and booster as required by MDHHS or SWMBH clinical policy - ASAM assessors)</t>
  </si>
  <si>
    <t>SIS training (prior to administering and booster as required by MDHHS or SWMBH clinical policy - SIS assessors)</t>
  </si>
  <si>
    <t>CAFAS/PECFAS training  (prior to administering and booster every two years - CMHPs)</t>
  </si>
  <si>
    <t>Medicaid Provider Manual 7.2.B</t>
  </si>
  <si>
    <t>Advance Directives (All in the following roles: Primary clinicians, Access/UM staff, Customer Services, Psychiatrists/nurses, Service supervisors/directors of the above listed staff)</t>
  </si>
  <si>
    <t>Advance Directives (All in the following roles: Primary clinicians, Access/UM staff, Customer Services, Psychiatrists/nurses, Peer Support Specialists, Service supervisors/directors of the above listed staff)</t>
  </si>
  <si>
    <t>A provider shall ensure that medication errors and adverse drug reactions are immediately and properly reported and recorded.</t>
  </si>
  <si>
    <t>Grievances and Appeals within 30 days of hire and annually for all in the following roles: • Primary clinicians &amp; SUD therapists (including residential/detox) • Access/UM staff, • Customer Services, • Service supervisors/directors of the above listed staff</t>
  </si>
  <si>
    <t>Customer Services within 30 days of hire and annually for all in the following roles:  • Psychiatrists/nurses, • Peer support specialists, • Recovery coaches, • Reception staff, • Service supervisors/directors of the above listed staff, • Minimum one person per site for all other services (MH and SUD)</t>
  </si>
  <si>
    <r>
      <t>SCORING INSTRUCTIONS</t>
    </r>
    <r>
      <rPr>
        <i/>
        <sz val="9"/>
        <rFont val="Calibri"/>
        <family val="2"/>
        <scheme val="minor"/>
      </rPr>
      <t xml:space="preserve">
2 = compliance with standard/intent 
1 = partial compliance standard/intent 
0 = non-compliance or insufficient levels of compliance with standard/intent 
N/A = requirement not applicable to this type of review or this provider</t>
    </r>
  </si>
  <si>
    <r>
      <t xml:space="preserve">The provider has adequate </t>
    </r>
    <r>
      <rPr>
        <b/>
        <i/>
        <sz val="10"/>
        <rFont val="Calibri"/>
        <family val="2"/>
        <scheme val="minor"/>
      </rPr>
      <t>physical safeguards</t>
    </r>
    <r>
      <rPr>
        <sz val="10"/>
        <rFont val="Calibri"/>
        <family val="2"/>
        <scheme val="minor"/>
      </rPr>
      <t xml:space="preserve"> in place to prevent unauthorized use or disclosure of Protected Health Information (PHI), including both policy and procedures to protect PHI.  
For example, paper records are locked with only appropriate staff members having access, and not left in open areas. 
</t>
    </r>
  </si>
  <si>
    <r>
      <t xml:space="preserve">The provider has adequate </t>
    </r>
    <r>
      <rPr>
        <b/>
        <i/>
        <sz val="10"/>
        <rFont val="Calibri"/>
        <family val="2"/>
        <scheme val="minor"/>
      </rPr>
      <t>technical safeguards</t>
    </r>
    <r>
      <rPr>
        <sz val="10"/>
        <rFont val="Calibri"/>
        <family val="2"/>
        <scheme val="minor"/>
      </rPr>
      <t xml:space="preserve"> in place to prevent unauthorized use or disclosure of PHI, including both policy and procedures to protect PHI.  
For example, password protection is used to access electronic records; encryption if PHI is being sent through email. 
</t>
    </r>
  </si>
  <si>
    <t>Staff know what to do if they suspect Medicaid fraud or abuse within the organization. (N/A if no hired staff - e.g., Family homes). Compliance training content may be reviewed to assess this item.</t>
  </si>
  <si>
    <t>Plans for Improvement in response to citations/recommendations from the most recent reviews (licensing etc.) or licensing special investigations have been submitted to the appropriate agency, and there is evidence of implementation.</t>
  </si>
  <si>
    <t>Section 4 - EMERGENCY RESPONSE Total:</t>
  </si>
  <si>
    <t xml:space="preserve">Primary source verification of State driving infractions has been conducted prior to hire and annually thereafter, for staff who transport customers. Provider has policies and procedures in place to ensure safe transportation of Customers receiving Supports/Services. </t>
  </si>
  <si>
    <t>Summary and Comments</t>
  </si>
  <si>
    <t>Positive Observations:</t>
  </si>
  <si>
    <t>Areas Needed for Improvement:</t>
  </si>
  <si>
    <r>
      <t>Other Discussion Points</t>
    </r>
    <r>
      <rPr>
        <b/>
        <sz val="9"/>
        <rFont val="Calibri"/>
        <family val="2"/>
        <scheme val="minor"/>
      </rPr>
      <t>:</t>
    </r>
  </si>
  <si>
    <t xml:space="preserve"> Health and safety issues requiring immediate attention will be documented above if not addressed elsewhere.</t>
  </si>
  <si>
    <r>
      <rPr>
        <b/>
        <sz val="9"/>
        <rFont val="Calibri"/>
        <family val="2"/>
        <scheme val="minor"/>
      </rPr>
      <t>Supporting Evidence</t>
    </r>
    <r>
      <rPr>
        <sz val="9"/>
        <rFont val="Calibri"/>
        <family val="2"/>
        <scheme val="minor"/>
      </rPr>
      <t>: A copy of the organization's Code of Conduct or acknowledgement of use of the SWMBH Code of Conduct. For evidence of "adoption" of the code of conduct - training records, policy and/or procedure regarding dissemination of the code, employee handbook with the code, posting of ways to report fraud, waste, and abuse.</t>
    </r>
    <r>
      <rPr>
        <b/>
        <sz val="9"/>
        <rFont val="Calibri"/>
        <family val="2"/>
        <scheme val="minor"/>
      </rPr>
      <t xml:space="preserve">
Scoring: </t>
    </r>
    <r>
      <rPr>
        <sz val="9"/>
        <rFont val="Calibri"/>
        <family val="2"/>
        <scheme val="minor"/>
      </rPr>
      <t xml:space="preserve">2 - Code of conduct is in place and evidence supports its adoption in the organization.  1 - Code of conduct has been developed or accepted from SWMBH, but efforts are not being made to make staff aware of its content or purpose. 0 - No code of conduct in place.
</t>
    </r>
    <r>
      <rPr>
        <b/>
        <sz val="8"/>
        <rFont val="Arial"/>
        <family val="2"/>
      </rPr>
      <t/>
    </r>
  </si>
  <si>
    <r>
      <rPr>
        <b/>
        <sz val="9"/>
        <rFont val="Calibri"/>
        <family val="2"/>
        <scheme val="minor"/>
      </rPr>
      <t>Supporting Evidence:</t>
    </r>
    <r>
      <rPr>
        <sz val="9"/>
        <rFont val="Calibri"/>
        <family val="2"/>
        <scheme val="minor"/>
      </rPr>
      <t xml:space="preserve"> Contract for interpretation services. Translations of key documents into different languages. Accommodations for individual customers' language styles and abilities. The  reviewer(s) will verify through a review of materials, policies, staff training and interviews that there are resources available to assist persons who have limited ability to communicate in standard English.
</t>
    </r>
    <r>
      <rPr>
        <b/>
        <sz val="9"/>
        <rFont val="Calibri"/>
        <family val="2"/>
        <scheme val="minor"/>
      </rPr>
      <t>Scoring:</t>
    </r>
    <r>
      <rPr>
        <sz val="9"/>
        <rFont val="Calibri"/>
        <family val="2"/>
        <scheme val="minor"/>
      </rPr>
      <t xml:space="preserve"> 2 - Program has appropriate communication accommodations in place to address needs and staff are familiar with accommodations. 1 - Program has a need for communication accommodations and has made some movement toward this, but there is still a gap. 0 - Program has a need for communication accommodations but there has been no movement toward this.</t>
    </r>
  </si>
  <si>
    <r>
      <rPr>
        <b/>
        <sz val="9"/>
        <rFont val="Calibri"/>
        <family val="2"/>
        <scheme val="minor"/>
      </rPr>
      <t xml:space="preserve">Supporting Evidence: </t>
    </r>
    <r>
      <rPr>
        <sz val="9"/>
        <rFont val="Calibri"/>
        <family val="2"/>
        <scheme val="minor"/>
      </rPr>
      <t xml:space="preserve">The site review team will verify through a tour of the inside of the site that the facility is structurally sound and maintained in a safe condition for the occupancies.
</t>
    </r>
    <r>
      <rPr>
        <b/>
        <sz val="9"/>
        <rFont val="Calibri"/>
        <family val="2"/>
        <scheme val="minor"/>
      </rPr>
      <t>Scoring:</t>
    </r>
    <r>
      <rPr>
        <sz val="9"/>
        <rFont val="Calibri"/>
        <family val="2"/>
        <scheme val="minor"/>
      </rPr>
      <t xml:space="preserve"> 2 - The interior is well-maintained and clean. 1 - The interior is in need of minor repairs, maintenance or cleaning (e.g., repairs/maintenance &lt;~$1000, minor cleaning/housekeeping needs that could be alieved in an hour or less). 0 - The interior is in need of major repairs, maintenance or cleaning  (e.g., repairs/maintenance &gt;~$1000, cleaning/housekeeping needs that would take more than an hour to accomplish). </t>
    </r>
  </si>
  <si>
    <r>
      <rPr>
        <b/>
        <sz val="9"/>
        <rFont val="Calibri"/>
        <family val="2"/>
        <scheme val="minor"/>
      </rPr>
      <t xml:space="preserve">Supporting Evidence: </t>
    </r>
    <r>
      <rPr>
        <sz val="9"/>
        <rFont val="Calibri"/>
        <family val="2"/>
        <scheme val="minor"/>
      </rPr>
      <t xml:space="preserve">The site review team will verify through a review of maintenance records and site tour that facility and equipment upkeep is being adequately addressed.
</t>
    </r>
    <r>
      <rPr>
        <b/>
        <sz val="9"/>
        <rFont val="Calibri"/>
        <family val="2"/>
        <scheme val="minor"/>
      </rPr>
      <t>Scoring:</t>
    </r>
    <r>
      <rPr>
        <sz val="9"/>
        <rFont val="Calibri"/>
        <family val="2"/>
        <scheme val="minor"/>
      </rPr>
      <t xml:space="preserve"> 2 - Equipment and appliances on the site are in good repair; fire alarms are tested and batteries replaced bi-annually, fire extinguishers are replaced when expired. 1 -  One or two minor maintenance issues identified. 0 - More than two minor maintenance issues were identified, or one or more substantial issue. </t>
    </r>
  </si>
  <si>
    <r>
      <rPr>
        <b/>
        <sz val="9"/>
        <rFont val="Calibri"/>
        <family val="2"/>
        <scheme val="minor"/>
      </rPr>
      <t xml:space="preserve">Supporting Evidence: </t>
    </r>
    <r>
      <rPr>
        <sz val="9"/>
        <rFont val="Calibri"/>
        <family val="2"/>
        <scheme val="minor"/>
      </rPr>
      <t>The site review team will verify through a review of staff training files that medication is administered by or under the supervision of personnel who are qualified and trained.</t>
    </r>
  </si>
  <si>
    <r>
      <rPr>
        <b/>
        <sz val="9"/>
        <rFont val="Calibri"/>
        <family val="2"/>
        <scheme val="minor"/>
      </rPr>
      <t xml:space="preserve">Supporting Evidence: </t>
    </r>
    <r>
      <rPr>
        <sz val="9"/>
        <rFont val="Calibri"/>
        <family val="2"/>
        <scheme val="minor"/>
      </rPr>
      <t xml:space="preserve">The site review team will review at least 2 months' medication logs, medication containers, and physician instructions to ensure completeness and accuracy of information.  
</t>
    </r>
    <r>
      <rPr>
        <b/>
        <sz val="9"/>
        <rFont val="Calibri"/>
        <family val="2"/>
        <scheme val="minor"/>
      </rPr>
      <t>Scoring</t>
    </r>
    <r>
      <rPr>
        <sz val="9"/>
        <rFont val="Calibri"/>
        <family val="2"/>
        <scheme val="minor"/>
      </rPr>
      <t>: 2 - Medication logs appear to be completed fully and accurately. 1 - One to two minor errors are evident on medication logs such as failure to initial a medication administration that is otherwise documented. 0 - Multiple (more than two) errors or potentially harmful error(s) noted.</t>
    </r>
  </si>
  <si>
    <r>
      <rPr>
        <b/>
        <sz val="9"/>
        <rFont val="Calibri"/>
        <family val="2"/>
        <scheme val="minor"/>
      </rPr>
      <t xml:space="preserve">Supporting Evidence: </t>
    </r>
    <r>
      <rPr>
        <sz val="9"/>
        <rFont val="Calibri"/>
        <family val="2"/>
        <scheme val="minor"/>
      </rPr>
      <t xml:space="preserve">Written procedures.
</t>
    </r>
    <r>
      <rPr>
        <b/>
        <sz val="9"/>
        <rFont val="Calibri"/>
        <family val="2"/>
        <scheme val="minor"/>
      </rPr>
      <t>Scoring:</t>
    </r>
    <r>
      <rPr>
        <sz val="9"/>
        <rFont val="Calibri"/>
        <family val="2"/>
        <scheme val="minor"/>
      </rPr>
      <t xml:space="preserve"> 2 - Procedures are  clear and address each of the following - response to fire, severe weather, and  medical emergencies; a plan for the continuation of services in event of emergency, and a plan for transporting individuals in the event of an emergency.  1 - Procedures do not address one of the required elements or are not clear. 0 - Procedures do not address two or more of more of the required elements. </t>
    </r>
  </si>
  <si>
    <r>
      <rPr>
        <b/>
        <sz val="9"/>
        <rFont val="Calibri"/>
        <family val="2"/>
        <scheme val="minor"/>
      </rPr>
      <t>Supporting Evidence:</t>
    </r>
    <r>
      <rPr>
        <sz val="9"/>
        <rFont val="Calibri"/>
        <family val="2"/>
        <scheme val="minor"/>
      </rPr>
      <t xml:space="preserve"> Posted evacuation routes with exiting route specified.
</t>
    </r>
    <r>
      <rPr>
        <b/>
        <sz val="9"/>
        <rFont val="Calibri"/>
        <family val="2"/>
        <scheme val="minor"/>
      </rPr>
      <t>Scoring:</t>
    </r>
    <r>
      <rPr>
        <sz val="9"/>
        <rFont val="Calibri"/>
        <family val="2"/>
        <scheme val="minor"/>
      </rPr>
      <t xml:space="preserve"> 2 - Map(s) posted prominently with specified exiting route(s) marked. 1 - Map(s) not posted prominently or do not clearly mark exiting route(s). 0 - No map(s) posted.</t>
    </r>
  </si>
  <si>
    <r>
      <rPr>
        <b/>
        <sz val="9"/>
        <rFont val="Calibri"/>
        <family val="2"/>
        <scheme val="minor"/>
      </rPr>
      <t>Supporting Evidence:</t>
    </r>
    <r>
      <rPr>
        <sz val="9"/>
        <rFont val="Calibri"/>
        <family val="2"/>
        <scheme val="minor"/>
      </rPr>
      <t xml:space="preserve"> For all training and personnel items, the review team will verify by a review of staff personnel files or training records. 
</t>
    </r>
    <r>
      <rPr>
        <b/>
        <sz val="9"/>
        <rFont val="Calibri"/>
        <family val="2"/>
        <scheme val="minor"/>
      </rPr>
      <t>Scoring:</t>
    </r>
    <r>
      <rPr>
        <sz val="9"/>
        <rFont val="Calibri"/>
        <family val="2"/>
        <scheme val="minor"/>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
</t>
    </r>
  </si>
  <si>
    <r>
      <t xml:space="preserve">Supporting Evidence: </t>
    </r>
    <r>
      <rPr>
        <sz val="9"/>
        <rFont val="Calibri"/>
        <family val="2"/>
        <scheme val="minor"/>
      </rPr>
      <t xml:space="preserve">Staff meeting minutes, training sign-ins, staff files.
</t>
    </r>
    <r>
      <rPr>
        <b/>
        <sz val="9"/>
        <rFont val="Calibri"/>
        <family val="2"/>
        <scheme val="minor"/>
      </rPr>
      <t>Scoring:</t>
    </r>
    <r>
      <rPr>
        <sz val="9"/>
        <rFont val="Calibri"/>
        <family val="2"/>
        <scheme val="minor"/>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
</t>
    </r>
  </si>
  <si>
    <r>
      <rPr>
        <b/>
        <sz val="9"/>
        <rFont val="Calibri"/>
        <family val="2"/>
        <scheme val="minor"/>
      </rPr>
      <t xml:space="preserve">Supporting Evidence: </t>
    </r>
    <r>
      <rPr>
        <sz val="9"/>
        <rFont val="Calibri"/>
        <family val="2"/>
        <scheme val="minor"/>
      </rPr>
      <t xml:space="preserve">The review team will verify by a review of staff personnel files.  
</t>
    </r>
    <r>
      <rPr>
        <b/>
        <sz val="9"/>
        <rFont val="Calibri"/>
        <family val="2"/>
        <scheme val="minor"/>
      </rPr>
      <t>Scoring:</t>
    </r>
    <r>
      <rPr>
        <sz val="9"/>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t>
    </r>
  </si>
  <si>
    <r>
      <rPr>
        <b/>
        <sz val="9"/>
        <rFont val="Calibri"/>
        <family val="2"/>
        <scheme val="minor"/>
      </rPr>
      <t>Supporting Evidence</t>
    </r>
    <r>
      <rPr>
        <sz val="9"/>
        <rFont val="Calibri"/>
        <family val="2"/>
        <scheme val="minor"/>
      </rPr>
      <t xml:space="preserve">: The review team will verify by a review of staff personnel files that performance evaluations are completed minimally on an annual basis. The team will verify through interview and review supervision notes (if applicable) that the organization has a system in place for the clinical supervision of clinical staff members.
</t>
    </r>
    <r>
      <rPr>
        <b/>
        <sz val="9"/>
        <rFont val="Calibri"/>
        <family val="2"/>
        <scheme val="minor"/>
      </rPr>
      <t>Scoring:</t>
    </r>
    <r>
      <rPr>
        <sz val="9"/>
        <rFont val="Calibri"/>
        <family val="2"/>
        <scheme val="minor"/>
      </rPr>
      <t xml:space="preserve"> 2: 95-100% of staff selected had an annual performance evaluation; the organization has a system in place for providing clinical supervision to credentialed staff. 1: 75-94.4% of staff selected had an annual performance evaluation and the organization has a system in place for providing clinical supervision to credentialed staff. 0 – Less than 75% staff selected had an annual performance evaluation; or the organization does not have a system in place for providing clinical supervision to credentialed staff. </t>
    </r>
  </si>
  <si>
    <r>
      <rPr>
        <b/>
        <sz val="9"/>
        <rFont val="Calibri"/>
        <family val="2"/>
        <scheme val="minor"/>
      </rPr>
      <t xml:space="preserve">Supporting Evidence: </t>
    </r>
    <r>
      <rPr>
        <sz val="9"/>
        <rFont val="Calibri"/>
        <family val="2"/>
        <scheme val="minor"/>
      </rPr>
      <t xml:space="preserve">The review team will verify by a review of staff personnel files that monitoring for exclusion from federal healthcare programs occurs prior to hire and annually thereafter.  (Note - individuals with controlling interests in the organization may have ongoing OIG exclusion checks run through SWMBH's compliance dept. If it's confirmed that SWMBH has been supplied with all necessary information to run the checks, full credit should be given for those individuals for OIG screening).
</t>
    </r>
    <r>
      <rPr>
        <b/>
        <sz val="9"/>
        <rFont val="Calibri"/>
        <family val="2"/>
        <scheme val="minor"/>
      </rPr>
      <t>Scoring:</t>
    </r>
    <r>
      <rPr>
        <sz val="9"/>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t>
    </r>
  </si>
  <si>
    <t>ADA Accessibility Guidelines (ADAAG) 4.6</t>
  </si>
  <si>
    <t>Handicapped access to facility, therapy/exam rooms, and restrooms is provided</t>
  </si>
  <si>
    <t>ADA Accessibility Guidelines (ADAAG) 4.13, 4.14, 4.23</t>
  </si>
  <si>
    <t>Rooms allow for privacy of conversation (voices of normal volume cannot be heard through walls)</t>
  </si>
  <si>
    <t>MHC 330.1261</t>
  </si>
  <si>
    <t>PIHP Policy 4.1 Access Management Policy 
PIHP policy 6.5 (Communication Accommodations for Limited English Proficiency and Visual Impairment)</t>
  </si>
  <si>
    <t>Affordable Care Act Section 1557</t>
  </si>
  <si>
    <t>SECTION 2 - CUSTOMER SERVICES/ACCESS TO CARE</t>
  </si>
  <si>
    <t>SECTION 3 - FACILITY &amp; MAINTENANCE (If applicable - when customers are served at a provider-owned location)</t>
  </si>
  <si>
    <t xml:space="preserve">SECTION  6 - STAFF TRAINING REQUIREMENTS 
</t>
  </si>
  <si>
    <t>SECTION 7 -  CREDENTIALING AND PERSONNEL MANAGEMENT REQUIREMENTS</t>
  </si>
  <si>
    <t>Section 2 - CUSTOMER SERVICES/ACCESS TO CARE Total:</t>
  </si>
  <si>
    <t>Section 3 - FACILITY &amp; MAINTENANCE Total:</t>
  </si>
  <si>
    <t>Section 6 - STAFF TRAINING REQUIREMENTS Total:</t>
  </si>
  <si>
    <t>Section  7 - CREDENTIALING AND 
PERSONNEL MANAGEMENT REQUIREMENTS Total:</t>
  </si>
  <si>
    <t>SECTION 4 - EMERGENCY RESPONSE  (If applicable - when customers are served at a provider-owned location)</t>
  </si>
  <si>
    <t>SECTION 5 - MEDICATION MANAGEMENT (For providers who are distributing medication)</t>
  </si>
  <si>
    <r>
      <rPr>
        <b/>
        <sz val="9"/>
        <rFont val="Calibri"/>
        <family val="2"/>
        <scheme val="minor"/>
      </rPr>
      <t>Supporting Evidence:</t>
    </r>
    <r>
      <rPr>
        <sz val="9"/>
        <rFont val="Calibri"/>
        <family val="2"/>
        <scheme val="minor"/>
      </rPr>
      <t xml:space="preserve"> Documentation of trainings conducted, repairs made, implementation of changes made to policies, forms, procedures, etc., as identified in corrective action plan(s).
</t>
    </r>
    <r>
      <rPr>
        <b/>
        <sz val="9"/>
        <rFont val="Calibri"/>
        <family val="2"/>
        <scheme val="minor"/>
      </rPr>
      <t xml:space="preserve">Scoring: </t>
    </r>
    <r>
      <rPr>
        <sz val="9"/>
        <rFont val="Calibri"/>
        <family val="2"/>
        <scheme val="minor"/>
      </rPr>
      <t>2 - Follow up complete and done within time frames, or no recommendations or citations from recent reviews. 1 - Improvements address most, but not all, items cited for correction, or not completed within time frames. 0 - No response or very limited response implemented to address citations/recommendations and due date is past.</t>
    </r>
  </si>
  <si>
    <t>SECTION 2 - CUSTOMER SERVICES</t>
  </si>
  <si>
    <t>SECTION 3 - FACILITY &amp; MAINTENANCE</t>
  </si>
  <si>
    <t>SECTION 4 - EMERGENCY RESPONSE</t>
  </si>
  <si>
    <r>
      <rPr>
        <b/>
        <sz val="9"/>
        <rFont val="Calibri"/>
        <family val="2"/>
        <scheme val="minor"/>
      </rPr>
      <t>Supporting</t>
    </r>
    <r>
      <rPr>
        <sz val="9"/>
        <rFont val="Calibri"/>
        <family val="2"/>
        <scheme val="minor"/>
      </rPr>
      <t xml:space="preserve"> </t>
    </r>
    <r>
      <rPr>
        <b/>
        <sz val="9"/>
        <rFont val="Calibri"/>
        <family val="2"/>
        <scheme val="minor"/>
      </rPr>
      <t>Evidence:</t>
    </r>
    <r>
      <rPr>
        <sz val="9"/>
        <rFont val="Calibri"/>
        <family val="2"/>
        <scheme val="minor"/>
      </rPr>
      <t xml:space="preserve"> The review team will verify by a review of staff personnel files that AFCs and hospitals are using the Michigan Workforce Background Check System and that each employee was registered prior to hire. For other services, it will be verified through a review of files that criminal background checks were completed prior to hire and bi-annually thereafter. If the Michigan Workforce Background Check System is being used, annual checks are not needed.  
</t>
    </r>
    <r>
      <rPr>
        <b/>
        <sz val="9"/>
        <rFont val="Calibri"/>
        <family val="2"/>
        <scheme val="minor"/>
      </rPr>
      <t>Scoring:</t>
    </r>
    <r>
      <rPr>
        <sz val="9"/>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
Note: For AFCs and inpatient, if hired prior to 2001, there was no criminal background check requirement prior to hire; however, annual checks were required from 2001 forward unless exempt. Finger printing became required in 2006.</t>
    </r>
  </si>
  <si>
    <r>
      <rPr>
        <b/>
        <sz val="9"/>
        <rFont val="Calibri"/>
        <family val="2"/>
        <scheme val="minor"/>
      </rPr>
      <t xml:space="preserve">Supporting Evidence: </t>
    </r>
    <r>
      <rPr>
        <sz val="9"/>
        <rFont val="Calibri"/>
        <family val="2"/>
        <scheme val="minor"/>
      </rPr>
      <t xml:space="preserve">The review team will verify by a review of staff personnel files that driver's license checks have been completed prior to hire and annually thereafter for staff who transport persons served. Provider policy and procedure for staff transport of customers will be reviewed.
</t>
    </r>
    <r>
      <rPr>
        <b/>
        <sz val="9"/>
        <rFont val="Calibri"/>
        <family val="2"/>
        <scheme val="minor"/>
      </rPr>
      <t>Scoring:</t>
    </r>
    <r>
      <rPr>
        <sz val="9"/>
        <rFont val="Calibri"/>
        <family val="2"/>
        <scheme val="minor"/>
      </rPr>
      <t xml:space="preserve"> 2: 95-100% of staff selected meet criteria and have required documentation. Provider has clear policy/procedure which is consistently implemented. 1: 75-94.4% of staff selected meet criteria and have required documentation. Policy/procedure is lacking in some detail or evidence of consistency in implementation. 0 – Less than 75% staff selected meet criteria and have required documentation. Policy/procedure is substantially lacking in detail or evidence of consistency in implementation</t>
    </r>
  </si>
  <si>
    <t>Payor Contract requirement: Transporting Customers</t>
  </si>
  <si>
    <r>
      <rPr>
        <b/>
        <sz val="9"/>
        <rFont val="Calibri"/>
        <family val="2"/>
        <scheme val="minor"/>
      </rPr>
      <t xml:space="preserve">Supporting Evidence: </t>
    </r>
    <r>
      <rPr>
        <sz val="9"/>
        <rFont val="Calibri"/>
        <family val="2"/>
        <scheme val="minor"/>
      </rPr>
      <t xml:space="preserve">The site review team will verify through a tour of the facility.
</t>
    </r>
    <r>
      <rPr>
        <b/>
        <sz val="9"/>
        <rFont val="Calibri"/>
        <family val="2"/>
        <scheme val="minor"/>
      </rPr>
      <t>Scoring:</t>
    </r>
    <r>
      <rPr>
        <sz val="9"/>
        <rFont val="Calibri"/>
        <family val="2"/>
        <scheme val="minor"/>
      </rPr>
      <t xml:space="preserve"> 2 - Facility and premises are barrier free. 1 - Facility and premises are not barrier free but adequate planning exists to address physical accessibility needs as they arise.  0 - Facility and premises are not barrier free and adequate planning does not exist to address physical accessibility needs as they arise. </t>
    </r>
  </si>
  <si>
    <r>
      <rPr>
        <b/>
        <sz val="9"/>
        <rFont val="Calibri"/>
        <family val="2"/>
        <scheme val="minor"/>
      </rPr>
      <t xml:space="preserve">Supporting Evidence: </t>
    </r>
    <r>
      <rPr>
        <sz val="9"/>
        <rFont val="Calibri"/>
        <family val="2"/>
        <scheme val="minor"/>
      </rPr>
      <t xml:space="preserve">The site review team will verify through a tour of the site that exits, corridors, and hallways are free of obstruction to allow for safe ambulation for the occupants and emergency evacuation.
</t>
    </r>
    <r>
      <rPr>
        <b/>
        <sz val="9"/>
        <rFont val="Calibri"/>
        <family val="2"/>
        <scheme val="minor"/>
      </rPr>
      <t>Scoring:</t>
    </r>
    <r>
      <rPr>
        <sz val="9"/>
        <rFont val="Calibri"/>
        <family val="2"/>
        <scheme val="minor"/>
      </rPr>
      <t xml:space="preserve"> 2 -  Exits, corridors, and hallways are free of obstruction. 1 -  Exits, corridors, and hallways have an obstruction that can be permanently corrected while review team is on site (example - moving a laundry basket). 0 -  Exits, corridors, and hallways have multiple areas of obstruction, or at least one obstruction that requires planning by the facility for permanent correction (example - moving a Hoyer lift to a more practical location). </t>
    </r>
  </si>
  <si>
    <r>
      <t xml:space="preserve">Supporting Evidence:  </t>
    </r>
    <r>
      <rPr>
        <sz val="9"/>
        <rFont val="Calibri"/>
        <family val="2"/>
        <scheme val="minor"/>
      </rPr>
      <t>The site review team will verify through a tour of the facility.</t>
    </r>
    <r>
      <rPr>
        <b/>
        <sz val="9"/>
        <rFont val="Calibri"/>
        <family val="2"/>
        <scheme val="minor"/>
      </rPr>
      <t xml:space="preserve">
Scoring: </t>
    </r>
    <r>
      <rPr>
        <sz val="9"/>
        <rFont val="Calibri"/>
        <family val="2"/>
        <scheme val="minor"/>
      </rPr>
      <t xml:space="preserve"> 2- Notice is posted in a highly visible and accessible location for clients. 1- Notice is posted but not in a highly visible or accessible location for clients. 0- Notice is not posted.</t>
    </r>
  </si>
  <si>
    <r>
      <t xml:space="preserve">Supporting Evidence:  </t>
    </r>
    <r>
      <rPr>
        <sz val="9"/>
        <rFont val="Calibri"/>
        <family val="2"/>
        <scheme val="minor"/>
      </rPr>
      <t>The site review team will verify through a tour of the facility.  Taglines will be posted in the lobby/front desk area for clients to utilize when asking for services.</t>
    </r>
    <r>
      <rPr>
        <b/>
        <sz val="9"/>
        <rFont val="Calibri"/>
        <family val="2"/>
        <scheme val="minor"/>
      </rPr>
      <t xml:space="preserve">
Scoring:</t>
    </r>
    <r>
      <rPr>
        <sz val="9"/>
        <rFont val="Calibri"/>
        <family val="2"/>
        <scheme val="minor"/>
      </rPr>
      <t xml:space="preserve"> 2- Taglines are posted in a place easily accessed by clients to communicate with staff their language needs. 1- Taglines are posted but not in an easily accessible/visible location; taglines are posted top 15 languages are not present. 0- Taglines are not posted.</t>
    </r>
  </si>
  <si>
    <t>MDHHS Wraparound trainings (2 within 12 months of hire and 2 per calendar year thereafter for wraparound supervisors and facilitators. Supervisors must include one supervisory training).</t>
  </si>
  <si>
    <t>Children's Diagnostic and Treatment Services Program requirement</t>
  </si>
  <si>
    <t>Individuals have been credentialed prior to providing services that require credentialing.  Re-credentialing occurs at least every 2 years, and includes: 
-updated attestation to credentialing application questions and any other updates to credentialing application information, 
-verification of valid and current licensure to practice in the State of Michigan, 
-verification of current malpractice insurance, 
-review of any quality concerns,
-verification that the practitioner has not be excluded from participation in Medicaid through OIG/SAM check,
-verification of licensure limitations or malpractice suits reported through NPDB check.</t>
  </si>
  <si>
    <t xml:space="preserve">Taglines in the top 15 languages spoken in the state are posted advising clients of the availability of free language assistance services.  </t>
  </si>
  <si>
    <t>The Notice of Non-Discrimination is posted advising clients they cannot be refused treatment based on race, color, national origin, sex, age or disability.</t>
  </si>
  <si>
    <r>
      <rPr>
        <b/>
        <sz val="9"/>
        <rFont val="Calibri"/>
        <family val="2"/>
        <scheme val="minor"/>
      </rPr>
      <t xml:space="preserve">Supporting Evidence:  </t>
    </r>
    <r>
      <rPr>
        <sz val="9"/>
        <rFont val="Calibri"/>
        <family val="2"/>
        <scheme val="minor"/>
      </rPr>
      <t xml:space="preserve">The site review team will verify through a tour of the facility.
</t>
    </r>
    <r>
      <rPr>
        <b/>
        <sz val="9"/>
        <rFont val="Calibri"/>
        <family val="2"/>
        <scheme val="minor"/>
      </rPr>
      <t xml:space="preserve">Scoring: </t>
    </r>
    <r>
      <rPr>
        <sz val="9"/>
        <rFont val="Calibri"/>
        <family val="2"/>
        <scheme val="minor"/>
      </rPr>
      <t xml:space="preserve">2 - Voices of normal volume will not be heard through the walls in the hallway or in other rooms.  Sound machines or fans can be used to help with this. 1 - The ability to hold private conversations without being heard by others is not consistent throughout the premises/facility. In some areas, private conversations could potentially be heard by others. 0 - Private conversations could be heard by others in many, most, or all areas of the facility. </t>
    </r>
  </si>
  <si>
    <r>
      <rPr>
        <b/>
        <sz val="9"/>
        <rFont val="Calibri"/>
        <family val="2"/>
        <scheme val="minor"/>
      </rPr>
      <t xml:space="preserve">Supporting Evidence: </t>
    </r>
    <r>
      <rPr>
        <sz val="9"/>
        <rFont val="Calibri"/>
        <family val="2"/>
        <scheme val="minor"/>
      </rPr>
      <t xml:space="preserve">The site review team will review at least 2 months' medication logs, medication containers, and physician instructions to ensure completeness and accuracy of information.  Medication errors should be appropriately reported. Medication errors with the potential for adverse reactions should be reported to the prescriber of the medication, such as if a person didn’t get blood thinners, cardiac medications, or insulin; or if those types of medications were given to the wrong person.  Other types of medication errors that could result in less serious adverse health reactions should be reported to poison control, or the pharmacy.  One missed multivitamin, OTC medication, other non-essential medications for health such as anxiety medication do not require reporting to poison control or pharmacy. All medication errors must be noted in an incident report and in the person’s record.  
</t>
    </r>
    <r>
      <rPr>
        <b/>
        <sz val="9"/>
        <rFont val="Calibri"/>
        <family val="2"/>
        <scheme val="minor"/>
      </rPr>
      <t>Scoring:</t>
    </r>
    <r>
      <rPr>
        <sz val="9"/>
        <rFont val="Calibri"/>
        <family val="2"/>
        <scheme val="minor"/>
      </rPr>
      <t xml:space="preserve"> 2 - Medication error(s)/refusal(s) properly documented with appropriate follow up (e.g., contact to physician and documentation of instructions). 1 - One to two minor errors. 0 - Multiple (more than two) errors or potentially harmful error(s) noted. 
This item is N/A if no medication refusals or medication errors.</t>
    </r>
  </si>
  <si>
    <t>Individuals have been credentialed prior to providing services that require credentialing.  Re-credentialing occurs at least every 2 years, and includes: 
-updated attestation to credentialing application questions and any other updates to credentialing application information, 
-verification of valid and current licensure to practice in the State of Michigan, 
-verification of current malpractice insurance, 
-review of any quality concerns (if applicable),
-verification that the practitioner has not be excluded from participation in Medicaid through OIG check,
-verification of licensure limitations or malpractice suits reported through NPDB check.</t>
  </si>
  <si>
    <t>HIPAA (within 30 days of hire, annual updates).</t>
  </si>
  <si>
    <t>First Aid (within 60 days as necessary for job duties; ongoing as required per the training program - usually every 2 to 3 years). Required if providing Aide or Behavior Technician services as defined in Michigan PIHP/CMHSP Provider Qualifications Per Medicaid Services &amp; HCPCS/CPT Codes.</t>
  </si>
  <si>
    <r>
      <t xml:space="preserve">The provider has adequate </t>
    </r>
    <r>
      <rPr>
        <b/>
        <i/>
        <sz val="10"/>
        <rFont val="Calibri"/>
        <family val="2"/>
        <scheme val="minor"/>
      </rPr>
      <t>physical safeguards</t>
    </r>
    <r>
      <rPr>
        <sz val="10"/>
        <rFont val="Calibri"/>
        <family val="2"/>
        <scheme val="minor"/>
      </rPr>
      <t xml:space="preserve"> in place to prevent unauthorized use or disclosure of Protected Health Information (PHI), including, as applicable, both policy and procedures to protect PHI. (If reviewer determines policies and procedures are not applicable, explain reasoning in the "Comments" box)  
For example, paper records are locked with only appropriate staff members having access, and not left in open areas. 
</t>
    </r>
  </si>
  <si>
    <r>
      <t xml:space="preserve">The provider has adequate </t>
    </r>
    <r>
      <rPr>
        <b/>
        <i/>
        <sz val="10"/>
        <rFont val="Calibri"/>
        <family val="2"/>
        <scheme val="minor"/>
      </rPr>
      <t>technical safeguards</t>
    </r>
    <r>
      <rPr>
        <sz val="10"/>
        <rFont val="Calibri"/>
        <family val="2"/>
        <scheme val="minor"/>
      </rPr>
      <t xml:space="preserve"> in place to prevent unauthorized use or disclosure of PHI, including, as applicable, both policy and procedures to protect PHI. (If reviewer determines policies and procedures are not aplicable, explain reasoning in the "Comments" box). 
For example, password protection is used to access electronic records; encryption if PHI is being sent through email. 
</t>
    </r>
  </si>
  <si>
    <r>
      <rPr>
        <b/>
        <sz val="9"/>
        <rFont val="Calibri"/>
        <family val="2"/>
        <scheme val="minor"/>
      </rPr>
      <t xml:space="preserve">Supporting Evidence: </t>
    </r>
    <r>
      <rPr>
        <sz val="9"/>
        <rFont val="Calibri"/>
        <family val="2"/>
        <scheme val="minor"/>
      </rPr>
      <t xml:space="preserve"> Paper file safeguards (e.g., locking paper files when not in use), policies and procedures regarding disclosure of PHI (including with other residents/customers, family members, law enforcement and/or other health professionals). Policies and Procedures may not be applicable for small providers with no employees/staff. 
</t>
    </r>
    <r>
      <rPr>
        <b/>
        <sz val="9"/>
        <rFont val="Calibri"/>
        <family val="2"/>
        <scheme val="minor"/>
      </rPr>
      <t>Scoring:</t>
    </r>
    <r>
      <rPr>
        <sz val="9"/>
        <rFont val="Calibri"/>
        <family val="2"/>
        <scheme val="minor"/>
      </rPr>
      <t xml:space="preserve"> 2 points - No concerns. Ample precautions to protect confidential information are in place.  1 point - One or two minor suggestions for improvement. 0 points - Improvement needed in several areas; or potential for serious violation of privacy was noted.</t>
    </r>
  </si>
  <si>
    <r>
      <rPr>
        <b/>
        <sz val="9"/>
        <rFont val="Calibri"/>
        <family val="2"/>
        <scheme val="minor"/>
      </rPr>
      <t xml:space="preserve">Supporting Evidence: </t>
    </r>
    <r>
      <rPr>
        <sz val="9"/>
        <rFont val="Calibri"/>
        <family val="2"/>
        <scheme val="minor"/>
      </rPr>
      <t xml:space="preserve"> Computer safeguards (e.g., screen locks, password use, and regular password expiration), IT policies and/or procedures (e.g., prompt termination of access rights for terminated employees). Policies and Procedures may not be applicable for small providers with no employees/staff.
</t>
    </r>
    <r>
      <rPr>
        <b/>
        <sz val="9"/>
        <rFont val="Calibri"/>
        <family val="2"/>
        <scheme val="minor"/>
      </rPr>
      <t>Scoring:</t>
    </r>
    <r>
      <rPr>
        <sz val="9"/>
        <rFont val="Calibri"/>
        <family val="2"/>
        <scheme val="minor"/>
      </rPr>
      <t xml:space="preserve"> 2 points - No concerns. Ample precautions to protect confidential information are in place.  1 point - One or two minor suggestions for improvement. 0 points - Improvement needed in several areas; or potential for serious violation of privacy was noted.</t>
    </r>
  </si>
  <si>
    <r>
      <rPr>
        <strike/>
        <sz val="8"/>
        <rFont val="Calibri"/>
        <family val="2"/>
        <scheme val="minor"/>
      </rPr>
      <t xml:space="preserve">6.24 </t>
    </r>
    <r>
      <rPr>
        <sz val="8"/>
        <color rgb="FFFF0000"/>
        <rFont val="Calibri"/>
        <family val="2"/>
        <scheme val="minor"/>
      </rPr>
      <t>6.23</t>
    </r>
  </si>
  <si>
    <r>
      <rPr>
        <b/>
        <sz val="9"/>
        <rFont val="Calibri"/>
        <family val="2"/>
        <scheme val="minor"/>
      </rPr>
      <t>Supporting Evidence</t>
    </r>
    <r>
      <rPr>
        <sz val="9"/>
        <rFont val="Calibri"/>
        <family val="2"/>
        <scheme val="minor"/>
      </rPr>
      <t>:</t>
    </r>
    <r>
      <rPr>
        <strike/>
        <sz val="9"/>
        <rFont val="Calibri"/>
        <family val="2"/>
        <scheme val="minor"/>
      </rPr>
      <t xml:space="preserve"> Interviews with staff members and/or</t>
    </r>
    <r>
      <rPr>
        <sz val="9"/>
        <rFont val="Calibri"/>
        <family val="2"/>
        <scheme val="minor"/>
      </rPr>
      <t xml:space="preserve"> </t>
    </r>
    <r>
      <rPr>
        <sz val="9"/>
        <color rgb="FFFF0000"/>
        <rFont val="Calibri"/>
        <family val="2"/>
        <scheme val="minor"/>
      </rPr>
      <t>Review of organization's written policies and</t>
    </r>
    <r>
      <rPr>
        <sz val="9"/>
        <rFont val="Calibri"/>
        <family val="2"/>
        <scheme val="minor"/>
      </rPr>
      <t xml:space="preserve"> Compliance Training.</t>
    </r>
    <r>
      <rPr>
        <b/>
        <sz val="9"/>
        <rFont val="Calibri"/>
        <family val="2"/>
        <scheme val="minor"/>
      </rPr>
      <t xml:space="preserve">
Scoring: </t>
    </r>
    <r>
      <rPr>
        <sz val="9"/>
        <rFont val="Calibri"/>
        <family val="2"/>
        <scheme val="minor"/>
      </rPr>
      <t xml:space="preserve">2 - </t>
    </r>
    <r>
      <rPr>
        <strike/>
        <sz val="9"/>
        <rFont val="Calibri"/>
        <family val="2"/>
        <scheme val="minor"/>
      </rPr>
      <t>Staff consistently know who to report possible Medicaid fraud and abuse to, and various ways to report (phone, email, etc.). Or, Compliance Training clearly identifies reporting mechanisms, including to whom and how to report. Employees are current in compliance training.</t>
    </r>
    <r>
      <rPr>
        <sz val="9"/>
        <rFont val="Calibri"/>
        <family val="2"/>
        <scheme val="minor"/>
      </rPr>
      <t xml:space="preserve">  </t>
    </r>
    <r>
      <rPr>
        <sz val="9"/>
        <color rgb="FFFF0000"/>
        <rFont val="Calibri"/>
        <family val="2"/>
        <scheme val="minor"/>
      </rPr>
      <t xml:space="preserve">Organization's policies contain a, b, c, and d AND Compliance Training includes a, b, and c. </t>
    </r>
    <r>
      <rPr>
        <sz val="9"/>
        <rFont val="Calibri"/>
        <family val="2"/>
        <scheme val="minor"/>
      </rPr>
      <t xml:space="preserve"> 1 -  </t>
    </r>
    <r>
      <rPr>
        <strike/>
        <sz val="9"/>
        <rFont val="Calibri"/>
        <family val="2"/>
        <scheme val="minor"/>
      </rPr>
      <t>Not all staff interviewed knew who or how to report possible Medicaid fraud and abuse. Compliance training does not clearly indicate reporting mechanisms.</t>
    </r>
    <r>
      <rPr>
        <sz val="9"/>
        <rFont val="Calibri"/>
        <family val="2"/>
        <scheme val="minor"/>
      </rPr>
      <t xml:space="preserve">  </t>
    </r>
    <r>
      <rPr>
        <sz val="9"/>
        <color rgb="FFFF0000"/>
        <rFont val="Calibri"/>
        <family val="2"/>
        <scheme val="minor"/>
      </rPr>
      <t>Organization's policies contain up to 3 out of 4 (a,b,c,d); and/or Compliance Training includes up to 2 out of 3 (a, b, and c.)</t>
    </r>
    <r>
      <rPr>
        <sz val="9"/>
        <rFont val="Calibri"/>
        <family val="2"/>
        <scheme val="minor"/>
      </rPr>
      <t xml:space="preserve">  0 - </t>
    </r>
    <r>
      <rPr>
        <strike/>
        <sz val="9"/>
        <rFont val="Calibri"/>
        <family val="2"/>
        <scheme val="minor"/>
      </rPr>
      <t>Staff appear to be unaware of Medicaid fraud and abuse reporting and/or not addressed in compliance training</t>
    </r>
    <r>
      <rPr>
        <sz val="9"/>
        <rFont val="Calibri"/>
        <family val="2"/>
        <scheme val="minor"/>
      </rPr>
      <t xml:space="preserve">. </t>
    </r>
    <r>
      <rPr>
        <sz val="9"/>
        <color rgb="FFFF0000"/>
        <rFont val="Calibri"/>
        <family val="2"/>
        <scheme val="minor"/>
      </rPr>
      <t>Organization's policies contain zero out of 4 (a,b,c,d) or organization cannot provide their policies; and Compliance Training includes zero out of 3 (a,b,c) or organization cannot provide content of their Compliance training.</t>
    </r>
    <r>
      <rPr>
        <sz val="9"/>
        <rFont val="Calibri"/>
        <family val="2"/>
        <scheme val="minor"/>
      </rPr>
      <t xml:space="preserve">
</t>
    </r>
  </si>
  <si>
    <r>
      <t xml:space="preserve">Staff know what to do if they suspect Medicaid fraud or abuse within the organization. (N/A if no hired staff - e.g., Family homes). Compliance training content may be reviewed to assess this item.
</t>
    </r>
    <r>
      <rPr>
        <sz val="10"/>
        <color rgb="FFFF0000"/>
        <rFont val="Calibri"/>
        <family val="2"/>
        <scheme val="minor"/>
      </rPr>
      <t>The organization meets the requirements of the Deficit Reduction Act of 2005: 1) the</t>
    </r>
    <r>
      <rPr>
        <b/>
        <sz val="10"/>
        <color theme="9"/>
        <rFont val="Calibri"/>
        <family val="2"/>
        <scheme val="minor"/>
      </rPr>
      <t xml:space="preserve"> FI's written policie</t>
    </r>
    <r>
      <rPr>
        <sz val="10"/>
        <color rgb="FFFF0000"/>
        <rFont val="Calibri"/>
        <family val="2"/>
        <scheme val="minor"/>
      </rPr>
      <t>s provide detailed information about a) The Federal False Claims Act, b)Administrative remedies for false claims and statements established under the Federal False Claims Act, c) the Michigan False Claims Act, d)Whistleblower protections under such laws, with respect to preventing and detecting fraud, waste and abuse; AND 2) the FI's annual compliance training includes a specific discussion of a) the same four elements required in the written policies, b) the rights of employees to be protected as whistleblowers, and c) the entity's policies and procedures for detecting and preventing fraud, waste and abuse.</t>
    </r>
  </si>
  <si>
    <t>Not in the FI tool this should be removed.</t>
  </si>
  <si>
    <t xml:space="preserve">Professional Clinical - any provider with professional licensure or certification. Typically will go through formal credentialing; Primary Provider - those responsible for creating and monitoring the IPOS (not necessarily licensed or certified but may be). </t>
  </si>
  <si>
    <t>Facility Grounds &amp; Premises - driveway, surrounding yard areas, detached structures appear well maintained and free of obvious litter, refuse, etc.   (note: roof, exterior walls, doors, windows/screens, stairways, sidewalks, attached structure, etc.).</t>
  </si>
  <si>
    <t xml:space="preserve">Has administrator/licensee provided specific performance improvement to prevent reoccurrence of the incident for each staff member involved, per Incident Report. Are there Incident Reports to explain any irregularities in the MAR?  </t>
  </si>
  <si>
    <t xml:space="preserve">If there are no Incident Reports (any IRs, not limited to med errors) to review, do staff know the process for documenting and reporting applicable incidents? </t>
  </si>
  <si>
    <t>MDHHS Master Contract Section (1)(R)(10)(E)
PIHP Policy 10.13; 42 CFR 438.602</t>
  </si>
  <si>
    <t>Exclusion screening results (review date); applicable policies/procedures if provider has any.</t>
  </si>
  <si>
    <t>MDHHS-PIHP Contract
MDHHS BPHASA Credentialing Technical Requirement
PIHP Policy 2.2 &amp; 2.3</t>
  </si>
  <si>
    <t xml:space="preserve">Primary source verification of State driving infractions has been conducted prior to hire and annually thereafter, for staff who transport customers. Provider has policies and procedures in place to ensure safe transportation of Customers receiving Supports/Services, including some form of verification of valid vehicle insurance. </t>
  </si>
  <si>
    <r>
      <rPr>
        <b/>
        <i/>
        <u/>
        <sz val="9"/>
        <rFont val="Calibri"/>
        <family val="2"/>
        <scheme val="minor"/>
      </rPr>
      <t>Select one or more</t>
    </r>
    <r>
      <rPr>
        <b/>
        <i/>
        <sz val="9"/>
        <rFont val="Calibri"/>
        <family val="2"/>
        <scheme val="minor"/>
      </rPr>
      <t xml:space="preserve"> - ACT, Homebased, Wraparound, Outpatient Therapy, Psychiatry, Targeted Case Management, Autism Services, OT/PT, Speech</t>
    </r>
  </si>
  <si>
    <t>HIPAA/HITECH 
42 CFR Part 2
MH Code 330.1748</t>
  </si>
  <si>
    <t>Could be staff interviews (Reviewer should note method of verification)</t>
  </si>
  <si>
    <t xml:space="preserve">Taglines in the top 15 languages spoken in the state are posted advising clients of the availability of free language assistance services. </t>
  </si>
  <si>
    <r>
      <t>The Notice of Non-Discrimination is posted advising clients they cannot be refused treatment based on race, color, national origin, sex, age or disability.</t>
    </r>
    <r>
      <rPr>
        <b/>
        <i/>
        <strike/>
        <sz val="10"/>
        <color rgb="FFFF0000"/>
        <rFont val="Calibri"/>
        <family val="2"/>
        <scheme val="minor"/>
      </rPr>
      <t xml:space="preserve"> </t>
    </r>
  </si>
  <si>
    <t xml:space="preserve">A provider shall record the administration of all medication in the recipient's clinical record. 1) The dosage. 2) Label instructions for use. 3) Time to be administered. 4) The initials of the person who administers the medication, which shall be entered at the time the medication is given. 5) A resident’s refusal to accept prescribed medication or prescribed procedures. </t>
  </si>
  <si>
    <t>A provider shall ensure that medication errors (including refusals) and adverse drug reactions are immediately and properly reported and recorded in Incident Reports.</t>
  </si>
  <si>
    <t>Staff interviews - if no IRs, do staff know what to do if one occurs?</t>
  </si>
  <si>
    <t>MDHHS Master Contract Section (1)(B)(3)(k)
Office of Civil Rights Policy Guidance on the Title VI Prohibition Against Discrimination</t>
  </si>
  <si>
    <t>MDHHS Master Contract Section (1)(B)(3)(k)
42 CFR 438.206</t>
  </si>
  <si>
    <t>MDHHS Master Contract Section (1)(B)(3)(k)</t>
  </si>
  <si>
    <t>R 330.1806
MDHHS BHDDA Technical Requirement for Behavior Treatment Plans</t>
  </si>
  <si>
    <r>
      <t>Non-Aversive Techniques for Prevention and Treatment of Challenging Behavior</t>
    </r>
    <r>
      <rPr>
        <strike/>
        <sz val="10"/>
        <color rgb="FFFF0000"/>
        <rFont val="Calibri"/>
        <family val="2"/>
        <scheme val="minor"/>
      </rPr>
      <t xml:space="preserve"> </t>
    </r>
    <r>
      <rPr>
        <sz val="10"/>
        <rFont val="Calibri"/>
        <family val="2"/>
        <scheme val="minor"/>
      </rPr>
      <t xml:space="preserve"> (within 30 days of hire &amp; annual updates, if working with individuals with challenging behavior) </t>
    </r>
  </si>
  <si>
    <t>MDHHS-approved CPR (within 60 days as necessary for job duties; ongoing as required per the training program - usually every 2 to 3 years).</t>
  </si>
  <si>
    <t>42 CFR 422.128 
42 CFR 438.3
MDHHS Master Contract Section (1)(Q)(5)</t>
  </si>
  <si>
    <t>42 CFR 438.400-424
MDHHS Master Contract Section (1)(B)(3)(k)</t>
  </si>
  <si>
    <t>MDHHS Trauma Policy
SWMBH 2.15A</t>
  </si>
  <si>
    <t>Consultative for FY23</t>
  </si>
  <si>
    <t>Trauma Informed Training within 60 days of hire and annually thereafter</t>
  </si>
  <si>
    <t xml:space="preserve">MDHHS Master Contract </t>
  </si>
  <si>
    <r>
      <t xml:space="preserve">Criminal Background Checks: there is evidence that provider conducts verification of criminal background checks prior to hire using the verification protocol required by SWMBH policy 2.16;  and subsequent verification of criminal back ground checks of current employees will occur </t>
    </r>
    <r>
      <rPr>
        <sz val="10"/>
        <color rgb="FFFF0000"/>
        <rFont val="Calibri"/>
        <family val="2"/>
        <scheme val="minor"/>
      </rPr>
      <t xml:space="preserve">annually. </t>
    </r>
    <r>
      <rPr>
        <strike/>
        <sz val="10"/>
        <color rgb="FFFF0000"/>
        <rFont val="Calibri"/>
        <family val="2"/>
        <scheme val="minor"/>
      </rPr>
      <t xml:space="preserve"> no more than every 2 years.</t>
    </r>
    <r>
      <rPr>
        <strike/>
        <sz val="10"/>
        <rFont val="Calibri"/>
        <family val="2"/>
        <scheme val="minor"/>
      </rPr>
      <t xml:space="preserve"> </t>
    </r>
    <r>
      <rPr>
        <sz val="10"/>
        <rFont val="Calibri"/>
        <family val="2"/>
        <scheme val="minor"/>
      </rPr>
      <t xml:space="preserve">
If an employee is working or has been working with a criminal history exclusion, SWMBH compliance department will be contacted for consultation.</t>
    </r>
  </si>
  <si>
    <t>Implicit Bias Training</t>
  </si>
  <si>
    <t>Trauma Informed Training within 60 days of hire and annually thereafter.</t>
  </si>
  <si>
    <t>Implicit Bias Training (for professional, licensed staff - at license renewal)</t>
  </si>
  <si>
    <t>PIHP Policy 1.2
SWMBH-Provider Contracts
OROSC Recovery Policy Practice Advisory</t>
  </si>
  <si>
    <r>
      <t xml:space="preserve">Criminal Background Checks: there is evidence that provider conducts verification of criminal background checks prior to hire using the verification protocol required by SWMBH policy 2.16;  and subsequent verification of criminal back ground checks of current employees </t>
    </r>
    <r>
      <rPr>
        <sz val="10"/>
        <color rgb="FFFF0000"/>
        <rFont val="Calibri"/>
        <family val="2"/>
        <scheme val="minor"/>
      </rPr>
      <t>will occur every other year after the initial check. I</t>
    </r>
    <r>
      <rPr>
        <sz val="10"/>
        <rFont val="Calibri"/>
        <family val="2"/>
        <scheme val="minor"/>
      </rPr>
      <t xml:space="preserve">n the event of a positive criminal history screening result, provider follows SWMBH Policy 2.16.
</t>
    </r>
  </si>
  <si>
    <r>
      <t xml:space="preserve">Monitoring for Exclusion from Participation in Federal Healthcare Programs. Each employee is to be run through the following databases, prior to hire and at least annually thereafter: 
1. OIG exclusions database (https://www.exclusions.oig.hhs.gov/) and  
2. The State of Michigan Sanctioned Provider list (https://www.michigan.gov/mdhh/doing-business/providers/providers/billingreimbursement/list-of-sanctioned-providers) and
3. </t>
    </r>
    <r>
      <rPr>
        <sz val="10"/>
        <color rgb="FFFF0000"/>
        <rFont val="Calibri"/>
        <family val="2"/>
        <scheme val="minor"/>
      </rPr>
      <t>System for Award Management (SAM) (https://www.sam.gov)</t>
    </r>
  </si>
  <si>
    <r>
      <t>Monitoring for Exclusion from Participation in Federal Healthcare Programs. Each employee is to be run through the following databases, prior to hire and at least annually thereafter: 
1. OIG exclusions database (https://www.exclusions.oig.hhs.gov/) and  
2. The State of Michigan Sanctioned Provider list (https://www.michigan.gov/mdhh/doing-business/providers/providers/billingreimbursement/list-of-sanctioned-providers) and
3</t>
    </r>
    <r>
      <rPr>
        <sz val="10"/>
        <color rgb="FFFF0000"/>
        <rFont val="Calibri"/>
        <family val="2"/>
        <scheme val="minor"/>
      </rPr>
      <t xml:space="preserve">. System for Award Management (SAM) </t>
    </r>
  </si>
  <si>
    <t>Monitoring for Exclusion from Participation in Federal Healthcare Programs. Each employee is to be run through OIG, State of Michigan, and SAM exclusion databases prior to hire and annually thereafter.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</si>
</sst>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8" x14ac:knownFonts="1">
    <font>
      <sz val="11"/>
      <color theme="1"/>
      <name val="Calibri"/>
      <family val="2"/>
    </font>
    <font>
      <sz val="11"/>
      <color theme="1"/>
      <name val="Calibri"/>
      <family val="2"/>
      <scheme val="minor"/>
    </font>
    <font>
      <sz val="11"/>
      <color theme="1"/>
      <name val="Calibri"/>
      <family val="2"/>
      <scheme val="minor"/>
    </font>
    <font>
      <b/>
      <sz val="11"/>
      <color theme="1"/>
      <name val="Calibri"/>
      <family val="2"/>
    </font>
    <font>
      <b/>
      <sz val="8"/>
      <name val="Arial"/>
      <family val="2"/>
    </font>
    <font>
      <sz val="8"/>
      <name val="Arial"/>
      <family val="2"/>
    </font>
    <font>
      <b/>
      <sz val="10"/>
      <name val="Arial"/>
      <family val="2"/>
    </font>
    <font>
      <sz val="10"/>
      <name val="Arial"/>
      <family val="2"/>
    </font>
    <font>
      <sz val="10"/>
      <color indexed="8"/>
      <name val="Arial"/>
      <family val="2"/>
    </font>
    <font>
      <b/>
      <sz val="8"/>
      <color indexed="8"/>
      <name val="Arial"/>
      <family val="2"/>
    </font>
    <font>
      <sz val="10"/>
      <color indexed="10"/>
      <name val="Arial"/>
      <family val="2"/>
    </font>
    <font>
      <i/>
      <sz val="9"/>
      <color theme="1"/>
      <name val="Arial"/>
      <family val="2"/>
    </font>
    <font>
      <b/>
      <i/>
      <sz val="9"/>
      <color indexed="8"/>
      <name val="Arial"/>
      <family val="2"/>
    </font>
    <font>
      <i/>
      <sz val="9"/>
      <color indexed="8"/>
      <name val="Arial"/>
      <family val="2"/>
    </font>
    <font>
      <sz val="11"/>
      <color theme="1"/>
      <name val="Arial"/>
      <family val="2"/>
    </font>
    <font>
      <b/>
      <sz val="7"/>
      <name val="Arial"/>
      <family val="2"/>
    </font>
    <font>
      <b/>
      <i/>
      <sz val="8"/>
      <name val="Arial"/>
      <family val="2"/>
    </font>
    <font>
      <b/>
      <i/>
      <sz val="7"/>
      <name val="Arial"/>
      <family val="2"/>
    </font>
    <font>
      <b/>
      <i/>
      <sz val="10"/>
      <name val="Arial"/>
      <family val="2"/>
    </font>
    <font>
      <i/>
      <sz val="7"/>
      <name val="Arial"/>
      <family val="2"/>
    </font>
    <font>
      <i/>
      <sz val="7"/>
      <color indexed="8"/>
      <name val="Arial"/>
      <family val="2"/>
    </font>
    <font>
      <b/>
      <sz val="9"/>
      <name val="Arial"/>
      <family val="2"/>
    </font>
    <font>
      <sz val="8"/>
      <color rgb="FFFF0000"/>
      <name val="Arial"/>
      <family val="2"/>
    </font>
    <font>
      <sz val="11"/>
      <name val="Arial"/>
      <family val="2"/>
    </font>
    <font>
      <sz val="9"/>
      <color theme="1"/>
      <name val="Arial"/>
      <family val="2"/>
    </font>
    <font>
      <b/>
      <i/>
      <sz val="10"/>
      <color theme="1"/>
      <name val="Arial"/>
      <family val="2"/>
    </font>
    <font>
      <sz val="9"/>
      <name val="Arial"/>
      <family val="2"/>
    </font>
    <font>
      <b/>
      <i/>
      <sz val="9"/>
      <color theme="1"/>
      <name val="Arial"/>
      <family val="2"/>
    </font>
    <font>
      <sz val="9"/>
      <name val="Calibri"/>
      <family val="2"/>
    </font>
    <font>
      <sz val="9"/>
      <color theme="1"/>
      <name val="Calibri"/>
      <family val="2"/>
    </font>
    <font>
      <sz val="9"/>
      <color indexed="12"/>
      <name val="Arial"/>
      <family val="2"/>
    </font>
    <font>
      <sz val="9"/>
      <color indexed="10"/>
      <name val="Arial"/>
      <family val="2"/>
    </font>
    <font>
      <sz val="9"/>
      <color indexed="8"/>
      <name val="Arial"/>
      <family val="2"/>
    </font>
    <font>
      <b/>
      <sz val="12"/>
      <name val="Arial"/>
      <family val="2"/>
    </font>
    <font>
      <i/>
      <sz val="8"/>
      <name val="Arial"/>
      <family val="2"/>
    </font>
    <font>
      <sz val="9"/>
      <color rgb="FFFF0000"/>
      <name val="Arial"/>
      <family val="2"/>
    </font>
    <font>
      <sz val="8"/>
      <color theme="6" tint="0.79998168889431442"/>
      <name val="Arial"/>
      <family val="2"/>
    </font>
    <font>
      <sz val="10"/>
      <color theme="6" tint="0.79998168889431442"/>
      <name val="Arial"/>
      <family val="2"/>
    </font>
    <font>
      <sz val="11"/>
      <color theme="6" tint="0.59999389629810485"/>
      <name val="Calibri"/>
      <family val="2"/>
    </font>
    <font>
      <sz val="10"/>
      <color theme="6" tint="0.39997558519241921"/>
      <name val="Arial"/>
      <family val="2"/>
    </font>
    <font>
      <sz val="11"/>
      <color theme="6" tint="0.39997558519241921"/>
      <name val="Calibri"/>
      <family val="2"/>
    </font>
    <font>
      <b/>
      <sz val="11"/>
      <color theme="4" tint="0.79998168889431442"/>
      <name val="Calibri"/>
      <family val="2"/>
    </font>
    <font>
      <b/>
      <sz val="11"/>
      <color theme="6" tint="0.39997558519241921"/>
      <name val="Calibri"/>
      <family val="2"/>
    </font>
    <font>
      <sz val="7"/>
      <name val="Arial"/>
      <family val="2"/>
    </font>
    <font>
      <sz val="7"/>
      <color theme="6" tint="0.79998168889431442"/>
      <name val="Arial"/>
      <family val="2"/>
    </font>
    <font>
      <sz val="7"/>
      <color theme="6" tint="0.39997558519241921"/>
      <name val="Arial"/>
      <family val="2"/>
    </font>
    <font>
      <sz val="7"/>
      <color theme="4" tint="0.79998168889431442"/>
      <name val="Arial"/>
      <family val="2"/>
    </font>
    <font>
      <b/>
      <sz val="7"/>
      <color theme="4" tint="0.79998168889431442"/>
      <name val="Arial"/>
      <family val="2"/>
    </font>
    <font>
      <b/>
      <sz val="8"/>
      <color rgb="FFFF0000"/>
      <name val="Arial"/>
      <family val="2"/>
    </font>
    <font>
      <sz val="7"/>
      <color theme="1"/>
      <name val="Arial"/>
      <family val="2"/>
    </font>
    <font>
      <sz val="7"/>
      <color theme="0"/>
      <name val="Arial"/>
      <family val="2"/>
    </font>
    <font>
      <sz val="7"/>
      <color theme="8" tint="0.79998168889431442"/>
      <name val="Arial"/>
      <family val="2"/>
    </font>
    <font>
      <b/>
      <sz val="11"/>
      <name val="Arial"/>
      <family val="2"/>
    </font>
    <font>
      <b/>
      <sz val="11"/>
      <color theme="1"/>
      <name val="Arial"/>
      <family val="2"/>
    </font>
    <font>
      <sz val="8"/>
      <color theme="1"/>
      <name val="Arial"/>
      <family val="2"/>
    </font>
    <font>
      <sz val="7"/>
      <color theme="9" tint="0.79998168889431442"/>
      <name val="Arial"/>
      <family val="2"/>
    </font>
    <font>
      <b/>
      <sz val="8"/>
      <color theme="1"/>
      <name val="Arial"/>
      <family val="2"/>
    </font>
    <font>
      <b/>
      <i/>
      <sz val="8"/>
      <color theme="1"/>
      <name val="Arial"/>
      <family val="2"/>
    </font>
    <font>
      <b/>
      <sz val="8"/>
      <name val="Calibri"/>
      <family val="2"/>
      <scheme val="minor"/>
    </font>
    <font>
      <b/>
      <i/>
      <sz val="8"/>
      <name val="Calibri"/>
      <family val="2"/>
      <scheme val="minor"/>
    </font>
    <font>
      <sz val="9"/>
      <name val="Calibri"/>
      <family val="2"/>
      <scheme val="minor"/>
    </font>
    <font>
      <b/>
      <i/>
      <sz val="9"/>
      <name val="Calibri"/>
      <family val="2"/>
      <scheme val="minor"/>
    </font>
    <font>
      <i/>
      <sz val="9"/>
      <name val="Calibri"/>
      <family val="2"/>
      <scheme val="minor"/>
    </font>
    <font>
      <sz val="8"/>
      <name val="Calibri"/>
      <family val="2"/>
      <scheme val="minor"/>
    </font>
    <font>
      <sz val="11"/>
      <name val="Calibri"/>
      <family val="2"/>
      <scheme val="minor"/>
    </font>
    <font>
      <b/>
      <sz val="10"/>
      <name val="Calibri"/>
      <family val="2"/>
      <scheme val="minor"/>
    </font>
    <font>
      <sz val="10"/>
      <name val="Calibri"/>
      <family val="2"/>
      <scheme val="minor"/>
    </font>
    <font>
      <b/>
      <sz val="9"/>
      <name val="Calibri"/>
      <family val="2"/>
      <scheme val="minor"/>
    </font>
    <font>
      <b/>
      <sz val="11"/>
      <name val="Calibri"/>
      <family val="2"/>
      <scheme val="minor"/>
    </font>
    <font>
      <b/>
      <i/>
      <sz val="10"/>
      <name val="Calibri"/>
      <family val="2"/>
      <scheme val="minor"/>
    </font>
    <font>
      <b/>
      <i/>
      <u/>
      <sz val="14"/>
      <name val="Calibri"/>
      <family val="2"/>
      <scheme val="minor"/>
    </font>
    <font>
      <b/>
      <sz val="12"/>
      <name val="Calibri"/>
      <family val="2"/>
      <scheme val="minor"/>
    </font>
    <font>
      <i/>
      <sz val="8"/>
      <name val="Calibri"/>
      <family val="2"/>
      <scheme val="minor"/>
    </font>
    <font>
      <b/>
      <i/>
      <u/>
      <sz val="9"/>
      <name val="Calibri"/>
      <family val="2"/>
      <scheme val="minor"/>
    </font>
    <font>
      <strike/>
      <sz val="11"/>
      <name val="Calibri"/>
      <family val="2"/>
      <scheme val="minor"/>
    </font>
    <font>
      <strike/>
      <sz val="10"/>
      <name val="Calibri"/>
      <family val="2"/>
      <scheme val="minor"/>
    </font>
    <font>
      <sz val="10"/>
      <color rgb="FFFF0000"/>
      <name val="Calibri"/>
      <family val="2"/>
      <scheme val="minor"/>
    </font>
    <font>
      <strike/>
      <sz val="8"/>
      <name val="Calibri"/>
      <family val="2"/>
      <scheme val="minor"/>
    </font>
    <font>
      <sz val="8"/>
      <color rgb="FFFF0000"/>
      <name val="Calibri"/>
      <family val="2"/>
      <scheme val="minor"/>
    </font>
    <font>
      <strike/>
      <sz val="9"/>
      <name val="Calibri"/>
      <family val="2"/>
      <scheme val="minor"/>
    </font>
    <font>
      <sz val="9"/>
      <color rgb="FFFF0000"/>
      <name val="Calibri"/>
      <family val="2"/>
      <scheme val="minor"/>
    </font>
    <font>
      <b/>
      <sz val="10"/>
      <color theme="9"/>
      <name val="Calibri"/>
      <family val="2"/>
      <scheme val="minor"/>
    </font>
    <font>
      <b/>
      <sz val="9"/>
      <color rgb="FF00B0F0"/>
      <name val="Calibri"/>
      <family val="2"/>
      <scheme val="minor"/>
    </font>
    <font>
      <sz val="9"/>
      <color rgb="FF00B0F0"/>
      <name val="Calibri"/>
      <family val="2"/>
      <scheme val="minor"/>
    </font>
    <font>
      <sz val="11"/>
      <color rgb="FF00B0F0"/>
      <name val="Calibri"/>
      <family val="2"/>
      <scheme val="minor"/>
    </font>
    <font>
      <b/>
      <sz val="9"/>
      <color rgb="FFFF0000"/>
      <name val="Calibri"/>
      <family val="2"/>
      <scheme val="minor"/>
    </font>
    <font>
      <strike/>
      <sz val="10"/>
      <color rgb="FFFF0000"/>
      <name val="Calibri"/>
      <family val="2"/>
      <scheme val="minor"/>
    </font>
    <font>
      <b/>
      <i/>
      <strike/>
      <sz val="10"/>
      <color rgb="FFFF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9" tint="0.79995117038483843"/>
        <bgColor indexed="64"/>
      </patternFill>
    </fill>
    <fill>
      <patternFill patternType="solid">
        <fgColor theme="3" tint="0.79995117038483843"/>
        <bgColor indexed="64"/>
      </patternFill>
    </fill>
    <fill>
      <patternFill patternType="solid">
        <fgColor theme="2" tint="-0.249977111117893"/>
        <bgColor indexed="64"/>
      </patternFill>
    </fill>
    <fill>
      <patternFill patternType="solid">
        <fgColor theme="0"/>
        <bgColor indexed="64"/>
      </patternFill>
    </fill>
    <fill>
      <patternFill patternType="solid">
        <fgColor theme="7" tint="0.7999511703848384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alignment vertical="top"/>
    </xf>
    <xf numFmtId="0" fontId="2" fillId="0" borderId="0"/>
    <xf numFmtId="0" fontId="1" fillId="0" borderId="0"/>
  </cellStyleXfs>
  <cellXfs count="447">
    <xf numFmtId="0" fontId="0" fillId="0" borderId="0" xfId="0" applyAlignment="1"/>
    <xf numFmtId="0" fontId="0" fillId="0" borderId="0" xfId="0">
      <alignment vertical="top"/>
    </xf>
    <xf numFmtId="0" fontId="0" fillId="2" borderId="0" xfId="0" applyFill="1">
      <alignment vertical="top"/>
    </xf>
    <xf numFmtId="0" fontId="5" fillId="0" borderId="1" xfId="0" applyFont="1" applyBorder="1" applyAlignment="1">
      <alignment vertical="top" wrapText="1"/>
    </xf>
    <xf numFmtId="0" fontId="5" fillId="0" borderId="2" xfId="0" applyFont="1" applyBorder="1">
      <alignment vertical="top"/>
    </xf>
    <xf numFmtId="0" fontId="3" fillId="2" borderId="0" xfId="0" applyFont="1" applyFill="1" applyAlignment="1">
      <alignment vertical="top" wrapText="1"/>
    </xf>
    <xf numFmtId="0" fontId="7" fillId="0" borderId="0" xfId="0" applyFont="1">
      <alignment vertical="top"/>
    </xf>
    <xf numFmtId="0" fontId="3" fillId="3" borderId="0" xfId="0" applyFont="1" applyFill="1">
      <alignment vertical="top"/>
    </xf>
    <xf numFmtId="0" fontId="5" fillId="0" borderId="1" xfId="0" applyFont="1" applyBorder="1">
      <alignment vertical="top"/>
    </xf>
    <xf numFmtId="0" fontId="0" fillId="3" borderId="0" xfId="0" applyFill="1">
      <alignment vertical="top"/>
    </xf>
    <xf numFmtId="0" fontId="0" fillId="4" borderId="0" xfId="0" applyFill="1">
      <alignment vertical="top"/>
    </xf>
    <xf numFmtId="0" fontId="5" fillId="0" borderId="2" xfId="0" applyFont="1" applyBorder="1" applyAlignment="1">
      <alignment vertical="top" wrapText="1"/>
    </xf>
    <xf numFmtId="0" fontId="5" fillId="0" borderId="0" xfId="0" applyFont="1" applyAlignment="1">
      <alignment vertical="top" wrapText="1"/>
    </xf>
    <xf numFmtId="0" fontId="8" fillId="0" borderId="0" xfId="0" applyFont="1">
      <alignment vertical="top"/>
    </xf>
    <xf numFmtId="0" fontId="10" fillId="0" borderId="0" xfId="0" applyFont="1">
      <alignment vertical="top"/>
    </xf>
    <xf numFmtId="0" fontId="4" fillId="0" borderId="1" xfId="0" applyFont="1" applyBorder="1" applyAlignment="1">
      <alignment horizontal="center" vertical="top"/>
    </xf>
    <xf numFmtId="0" fontId="7" fillId="4" borderId="0" xfId="0" applyFont="1" applyFill="1">
      <alignment vertical="top"/>
    </xf>
    <xf numFmtId="0" fontId="14" fillId="0" borderId="0" xfId="0" applyFont="1">
      <alignment vertical="top"/>
    </xf>
    <xf numFmtId="0" fontId="15" fillId="0" borderId="0" xfId="0" applyFont="1" applyAlignment="1">
      <alignment horizontal="center" wrapText="1"/>
    </xf>
    <xf numFmtId="0" fontId="17" fillId="0" borderId="0" xfId="0" applyFont="1" applyAlignment="1">
      <alignment horizontal="center" wrapText="1"/>
    </xf>
    <xf numFmtId="0" fontId="19" fillId="0" borderId="1" xfId="0" applyFont="1" applyBorder="1" applyAlignment="1">
      <alignment horizontal="left" vertical="top" wrapText="1"/>
    </xf>
    <xf numFmtId="0" fontId="19" fillId="0" borderId="1" xfId="0" applyFont="1" applyBorder="1" applyAlignment="1" applyProtection="1">
      <alignment horizontal="left" vertical="top" wrapText="1"/>
      <protection locked="0"/>
    </xf>
    <xf numFmtId="0" fontId="4" fillId="7" borderId="4" xfId="0" applyFont="1" applyFill="1" applyBorder="1" applyAlignment="1">
      <alignment horizontal="center" vertical="top"/>
    </xf>
    <xf numFmtId="0" fontId="4" fillId="7" borderId="5" xfId="0" applyFont="1" applyFill="1" applyBorder="1" applyAlignment="1">
      <alignment horizontal="center" vertical="top"/>
    </xf>
    <xf numFmtId="0" fontId="19" fillId="0" borderId="5" xfId="0" applyFont="1" applyBorder="1" applyAlignment="1">
      <alignment horizontal="left" vertical="top" wrapText="1"/>
    </xf>
    <xf numFmtId="0" fontId="4" fillId="7" borderId="4" xfId="0" applyFont="1" applyFill="1" applyBorder="1" applyAlignment="1">
      <alignment horizontal="center" vertical="top" wrapText="1"/>
    </xf>
    <xf numFmtId="0" fontId="4" fillId="7" borderId="1" xfId="0" applyFont="1" applyFill="1" applyBorder="1" applyAlignment="1" applyProtection="1">
      <alignment horizontal="center" vertical="top" wrapText="1"/>
      <protection locked="0"/>
    </xf>
    <xf numFmtId="0" fontId="19" fillId="0" borderId="4" xfId="0" applyFont="1" applyBorder="1" applyAlignment="1">
      <alignment horizontal="left" vertical="top" wrapText="1"/>
    </xf>
    <xf numFmtId="0" fontId="4" fillId="7" borderId="5" xfId="0" applyFont="1" applyFill="1" applyBorder="1" applyAlignment="1">
      <alignment horizontal="center" vertical="top" wrapText="1"/>
    </xf>
    <xf numFmtId="0" fontId="19" fillId="0" borderId="5" xfId="0" applyFont="1" applyBorder="1" applyAlignment="1" applyProtection="1">
      <alignment horizontal="left" vertical="top" wrapText="1"/>
      <protection locked="0"/>
    </xf>
    <xf numFmtId="0" fontId="4" fillId="7" borderId="5" xfId="0" applyFont="1" applyFill="1" applyBorder="1" applyAlignment="1" applyProtection="1">
      <alignment horizontal="center" vertical="top" wrapText="1"/>
      <protection locked="0"/>
    </xf>
    <xf numFmtId="0" fontId="19" fillId="0" borderId="4" xfId="0" applyFont="1" applyBorder="1" applyAlignment="1" applyProtection="1">
      <alignment horizontal="left" vertical="top" wrapText="1"/>
      <protection locked="0"/>
    </xf>
    <xf numFmtId="9" fontId="4" fillId="7" borderId="5" xfId="0" applyNumberFormat="1" applyFont="1" applyFill="1" applyBorder="1" applyAlignment="1">
      <alignment horizontal="center" vertical="top" wrapText="1"/>
    </xf>
    <xf numFmtId="0" fontId="4" fillId="3" borderId="1" xfId="0" applyFont="1" applyFill="1" applyBorder="1">
      <alignment vertical="top"/>
    </xf>
    <xf numFmtId="0" fontId="4" fillId="7" borderId="4" xfId="0" applyFont="1" applyFill="1" applyBorder="1" applyAlignment="1" applyProtection="1">
      <alignment horizontal="center" vertical="top" wrapText="1"/>
      <protection locked="0"/>
    </xf>
    <xf numFmtId="0" fontId="19" fillId="0" borderId="2" xfId="0" applyFont="1" applyBorder="1" applyAlignment="1" applyProtection="1">
      <alignment horizontal="left" vertical="top" wrapText="1"/>
      <protection locked="0"/>
    </xf>
    <xf numFmtId="0" fontId="5" fillId="0" borderId="1" xfId="0" applyFont="1" applyBorder="1" applyAlignment="1">
      <alignment horizontal="left" vertical="top" wrapText="1"/>
    </xf>
    <xf numFmtId="164" fontId="16" fillId="0" borderId="1" xfId="0" applyNumberFormat="1" applyFont="1" applyBorder="1" applyAlignment="1">
      <alignment horizontal="center" vertical="center"/>
    </xf>
    <xf numFmtId="0" fontId="21" fillId="0" borderId="1"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wrapText="1"/>
    </xf>
    <xf numFmtId="0" fontId="14" fillId="7" borderId="5" xfId="0"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21" fillId="0" borderId="6" xfId="0" applyFont="1" applyBorder="1" applyAlignment="1">
      <alignment horizontal="center" vertical="center"/>
    </xf>
    <xf numFmtId="0" fontId="4" fillId="0" borderId="6" xfId="0" applyFont="1" applyBorder="1" applyAlignment="1">
      <alignment horizontal="center" vertical="top"/>
    </xf>
    <xf numFmtId="0" fontId="19" fillId="0" borderId="7" xfId="0" applyFont="1" applyBorder="1" applyAlignment="1">
      <alignment horizontal="left" vertical="top" wrapText="1"/>
    </xf>
    <xf numFmtId="0" fontId="4" fillId="7" borderId="8" xfId="0" applyFont="1" applyFill="1" applyBorder="1" applyAlignment="1">
      <alignment horizontal="center" vertical="top"/>
    </xf>
    <xf numFmtId="0" fontId="4" fillId="7" borderId="7" xfId="0" applyFont="1" applyFill="1" applyBorder="1" applyAlignment="1">
      <alignment horizontal="center" vertical="top"/>
    </xf>
    <xf numFmtId="0" fontId="23" fillId="0" borderId="5" xfId="0" applyFont="1" applyBorder="1" applyAlignment="1">
      <alignment horizontal="center" vertical="center"/>
    </xf>
    <xf numFmtId="0" fontId="14" fillId="7" borderId="7" xfId="0" applyFont="1" applyFill="1" applyBorder="1" applyAlignment="1" applyProtection="1">
      <alignment horizontal="center" vertical="center"/>
      <protection locked="0"/>
    </xf>
    <xf numFmtId="0" fontId="20" fillId="0" borderId="7" xfId="0" applyFont="1" applyBorder="1" applyAlignment="1">
      <alignment horizontal="left" vertical="top" wrapText="1"/>
    </xf>
    <xf numFmtId="0" fontId="9" fillId="7" borderId="7" xfId="0" applyFont="1" applyFill="1" applyBorder="1" applyAlignment="1">
      <alignment horizontal="center" vertical="top" wrapText="1"/>
    </xf>
    <xf numFmtId="0" fontId="4" fillId="0" borderId="0" xfId="0" applyFont="1">
      <alignment vertical="top"/>
    </xf>
    <xf numFmtId="0" fontId="4" fillId="0" borderId="1" xfId="0" applyFont="1" applyBorder="1" applyAlignment="1">
      <alignment vertical="top" wrapText="1"/>
    </xf>
    <xf numFmtId="0" fontId="4" fillId="0" borderId="1" xfId="0" applyFont="1" applyBorder="1" applyAlignment="1">
      <alignment horizontal="right" vertical="center" wrapText="1"/>
    </xf>
    <xf numFmtId="0" fontId="3" fillId="0" borderId="0" xfId="0" applyFont="1">
      <alignment vertical="top"/>
    </xf>
    <xf numFmtId="0" fontId="4" fillId="0" borderId="6" xfId="0" applyFont="1" applyBorder="1" applyAlignment="1">
      <alignment vertical="top" wrapText="1"/>
    </xf>
    <xf numFmtId="0" fontId="24" fillId="0" borderId="0" xfId="0" applyFont="1">
      <alignment vertical="top"/>
    </xf>
    <xf numFmtId="0" fontId="24" fillId="0" borderId="0" xfId="0" applyFont="1" applyAlignment="1">
      <alignment horizontal="center" vertical="center"/>
    </xf>
    <xf numFmtId="0" fontId="23" fillId="0" borderId="0" xfId="0" applyFont="1">
      <alignment vertical="top"/>
    </xf>
    <xf numFmtId="0" fontId="26" fillId="0" borderId="1" xfId="0" applyFont="1" applyBorder="1" applyAlignment="1">
      <alignment vertical="top" wrapText="1"/>
    </xf>
    <xf numFmtId="0" fontId="26" fillId="0" borderId="4" xfId="0" applyFont="1" applyBorder="1" applyAlignment="1">
      <alignment vertical="top" wrapText="1"/>
    </xf>
    <xf numFmtId="0" fontId="26" fillId="0" borderId="3" xfId="0" applyFont="1" applyBorder="1" applyAlignment="1">
      <alignment vertical="top" wrapText="1"/>
    </xf>
    <xf numFmtId="0" fontId="26" fillId="0" borderId="0" xfId="0" applyFont="1" applyAlignment="1">
      <alignment wrapText="1"/>
    </xf>
    <xf numFmtId="0" fontId="21" fillId="2" borderId="0" xfId="0" applyFont="1" applyFill="1">
      <alignment vertical="top"/>
    </xf>
    <xf numFmtId="0" fontId="21" fillId="4" borderId="3" xfId="0" applyFont="1" applyFill="1" applyBorder="1">
      <alignment vertical="top"/>
    </xf>
    <xf numFmtId="0" fontId="21" fillId="0" borderId="1" xfId="0" applyFont="1" applyBorder="1" applyAlignment="1">
      <alignment horizontal="right" vertical="center" wrapText="1"/>
    </xf>
    <xf numFmtId="0" fontId="21" fillId="0" borderId="6" xfId="0" applyFont="1" applyBorder="1" applyAlignment="1">
      <alignment horizontal="right" vertical="center" wrapText="1"/>
    </xf>
    <xf numFmtId="0" fontId="21" fillId="2" borderId="1" xfId="0" applyFont="1" applyFill="1" applyBorder="1">
      <alignment vertical="top"/>
    </xf>
    <xf numFmtId="0" fontId="21" fillId="5" borderId="1" xfId="0" applyFont="1" applyFill="1" applyBorder="1">
      <alignment vertical="top"/>
    </xf>
    <xf numFmtId="0" fontId="21" fillId="8" borderId="1" xfId="0" applyFont="1" applyFill="1" applyBorder="1">
      <alignment vertical="top"/>
    </xf>
    <xf numFmtId="0" fontId="21" fillId="2" borderId="6" xfId="0" applyFont="1" applyFill="1" applyBorder="1">
      <alignment vertical="top"/>
    </xf>
    <xf numFmtId="0" fontId="21" fillId="4" borderId="6" xfId="0" applyFont="1" applyFill="1" applyBorder="1">
      <alignment vertical="top"/>
    </xf>
    <xf numFmtId="0" fontId="21" fillId="4" borderId="0" xfId="0" applyFont="1" applyFill="1">
      <alignment vertical="top"/>
    </xf>
    <xf numFmtId="0" fontId="26" fillId="3" borderId="3" xfId="0" applyFont="1" applyFill="1" applyBorder="1">
      <alignment vertical="top"/>
    </xf>
    <xf numFmtId="0" fontId="21" fillId="3" borderId="6" xfId="0" applyFont="1" applyFill="1" applyBorder="1">
      <alignment vertical="top"/>
    </xf>
    <xf numFmtId="0" fontId="21" fillId="3" borderId="1" xfId="0" applyFont="1" applyFill="1" applyBorder="1">
      <alignment vertical="top"/>
    </xf>
    <xf numFmtId="0" fontId="21" fillId="2" borderId="1" xfId="0" applyFont="1" applyFill="1" applyBorder="1" applyAlignment="1">
      <alignment vertical="top" wrapText="1"/>
    </xf>
    <xf numFmtId="0" fontId="28" fillId="0" borderId="0" xfId="0" applyFont="1">
      <alignment vertical="top"/>
    </xf>
    <xf numFmtId="0" fontId="24" fillId="0" borderId="0" xfId="0" applyFont="1" applyAlignment="1">
      <alignment horizontal="left" vertical="top"/>
    </xf>
    <xf numFmtId="0" fontId="21" fillId="0" borderId="1" xfId="0" applyFont="1" applyBorder="1" applyAlignment="1">
      <alignment vertical="top" wrapText="1"/>
    </xf>
    <xf numFmtId="0" fontId="21" fillId="0" borderId="6" xfId="0" applyFont="1" applyBorder="1" applyAlignment="1">
      <alignment vertical="top" wrapText="1"/>
    </xf>
    <xf numFmtId="0" fontId="26" fillId="0" borderId="1" xfId="0" applyFont="1" applyBorder="1" applyAlignment="1">
      <alignment horizontal="left" vertical="top" wrapText="1"/>
    </xf>
    <xf numFmtId="0" fontId="21" fillId="0" borderId="0" xfId="0" applyFont="1" applyAlignment="1">
      <alignment vertical="top" wrapText="1"/>
    </xf>
    <xf numFmtId="0" fontId="29" fillId="0" borderId="0" xfId="0" applyFont="1">
      <alignment vertical="top"/>
    </xf>
    <xf numFmtId="0" fontId="26" fillId="0" borderId="0" xfId="0" applyFont="1">
      <alignment vertical="top"/>
    </xf>
    <xf numFmtId="0" fontId="27" fillId="0" borderId="0" xfId="0" applyFont="1" applyAlignment="1" applyProtection="1">
      <alignment horizontal="center" vertical="center"/>
      <protection locked="0"/>
    </xf>
    <xf numFmtId="0" fontId="30" fillId="0" borderId="0" xfId="0" applyFont="1" applyAlignment="1">
      <alignment horizontal="left" wrapText="1"/>
    </xf>
    <xf numFmtId="0" fontId="26" fillId="0" borderId="2" xfId="0" applyFont="1" applyBorder="1" applyAlignment="1">
      <alignment vertical="top" wrapText="1"/>
    </xf>
    <xf numFmtId="0" fontId="26" fillId="0" borderId="2" xfId="0" applyFont="1" applyBorder="1">
      <alignment vertical="top"/>
    </xf>
    <xf numFmtId="0" fontId="21" fillId="0" borderId="0" xfId="0" applyFont="1">
      <alignment vertical="top"/>
    </xf>
    <xf numFmtId="0" fontId="21" fillId="2" borderId="2" xfId="0" applyFont="1" applyFill="1" applyBorder="1">
      <alignment vertical="top"/>
    </xf>
    <xf numFmtId="0" fontId="26" fillId="0" borderId="9" xfId="0" applyFont="1" applyBorder="1">
      <alignment vertical="top"/>
    </xf>
    <xf numFmtId="0" fontId="21" fillId="5" borderId="2" xfId="0" applyFont="1" applyFill="1" applyBorder="1">
      <alignment vertical="top"/>
    </xf>
    <xf numFmtId="0" fontId="31" fillId="0" borderId="2" xfId="0" applyFont="1" applyBorder="1" applyAlignment="1">
      <alignment vertical="top" wrapText="1"/>
    </xf>
    <xf numFmtId="0" fontId="21" fillId="8" borderId="2" xfId="0" applyFont="1" applyFill="1" applyBorder="1">
      <alignment vertical="top"/>
    </xf>
    <xf numFmtId="0" fontId="32" fillId="0" borderId="9" xfId="0" applyFont="1" applyBorder="1" applyAlignment="1">
      <alignment vertical="top" wrapText="1"/>
    </xf>
    <xf numFmtId="0" fontId="32" fillId="0" borderId="3" xfId="0" applyFont="1" applyBorder="1" applyAlignment="1">
      <alignment horizontal="left" vertical="top" wrapText="1"/>
    </xf>
    <xf numFmtId="0" fontId="21" fillId="3" borderId="0" xfId="0" applyFont="1" applyFill="1">
      <alignment vertical="top"/>
    </xf>
    <xf numFmtId="0" fontId="26" fillId="3" borderId="0" xfId="0" applyFont="1" applyFill="1">
      <alignment vertical="top"/>
    </xf>
    <xf numFmtId="0" fontId="26" fillId="0" borderId="1" xfId="0" applyFont="1" applyBorder="1">
      <alignment vertical="top"/>
    </xf>
    <xf numFmtId="0" fontId="21" fillId="0" borderId="1" xfId="0" applyFont="1" applyBorder="1">
      <alignment vertical="top"/>
    </xf>
    <xf numFmtId="0" fontId="7" fillId="2" borderId="0" xfId="0" applyFont="1" applyFill="1" applyAlignment="1">
      <alignment horizontal="left" vertical="top" wrapText="1"/>
    </xf>
    <xf numFmtId="0" fontId="5" fillId="4" borderId="3" xfId="0" applyFont="1" applyFill="1" applyBorder="1" applyAlignment="1">
      <alignment horizontal="left" vertical="top" wrapText="1"/>
    </xf>
    <xf numFmtId="0" fontId="5" fillId="7" borderId="5" xfId="0" applyFont="1" applyFill="1" applyBorder="1" applyAlignment="1">
      <alignment horizontal="left" vertical="top" wrapText="1"/>
    </xf>
    <xf numFmtId="164" fontId="34" fillId="0" borderId="1" xfId="0" applyNumberFormat="1" applyFont="1" applyBorder="1" applyAlignment="1">
      <alignment horizontal="left" vertical="center" wrapText="1"/>
    </xf>
    <xf numFmtId="0" fontId="7" fillId="2"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7" fillId="2" borderId="6" xfId="0" applyFont="1" applyFill="1" applyBorder="1" applyAlignment="1">
      <alignment horizontal="left" vertical="top" wrapText="1"/>
    </xf>
    <xf numFmtId="0" fontId="5" fillId="7" borderId="5" xfId="0" applyFont="1" applyFill="1" applyBorder="1" applyAlignment="1" applyProtection="1">
      <alignment horizontal="left" vertical="top" wrapText="1"/>
      <protection locked="0"/>
    </xf>
    <xf numFmtId="0" fontId="5" fillId="4" borderId="6" xfId="0" applyFont="1" applyFill="1" applyBorder="1" applyAlignment="1">
      <alignment horizontal="left" vertical="top" wrapText="1"/>
    </xf>
    <xf numFmtId="0" fontId="5" fillId="4" borderId="0" xfId="0" applyFont="1" applyFill="1" applyAlignment="1">
      <alignment horizontal="left" vertical="top" wrapText="1"/>
    </xf>
    <xf numFmtId="0" fontId="5" fillId="3" borderId="6"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5" borderId="0" xfId="0" applyFill="1" applyAlignment="1">
      <alignment horizontal="left" vertical="top" wrapText="1"/>
    </xf>
    <xf numFmtId="0" fontId="33" fillId="0" borderId="0" xfId="0" applyFont="1" applyAlignment="1">
      <alignment horizontal="left" wrapText="1"/>
    </xf>
    <xf numFmtId="0" fontId="5" fillId="10" borderId="5" xfId="0" applyFont="1" applyFill="1" applyBorder="1" applyAlignment="1">
      <alignment horizontal="left" vertical="top" wrapText="1"/>
    </xf>
    <xf numFmtId="0" fontId="4" fillId="7" borderId="5" xfId="0" applyFont="1" applyFill="1" applyBorder="1" applyAlignment="1">
      <alignment horizontal="left" vertical="top" wrapText="1"/>
    </xf>
    <xf numFmtId="0" fontId="33" fillId="0" borderId="0" xfId="0" applyFont="1" applyAlignment="1">
      <alignment wrapText="1"/>
    </xf>
    <xf numFmtId="0" fontId="36" fillId="9" borderId="1" xfId="0" applyFont="1" applyFill="1" applyBorder="1" applyAlignment="1">
      <alignment horizontal="left" vertical="top" wrapText="1"/>
    </xf>
    <xf numFmtId="0" fontId="37" fillId="9" borderId="0" xfId="0" applyFont="1" applyFill="1">
      <alignment vertical="top"/>
    </xf>
    <xf numFmtId="0" fontId="37" fillId="9" borderId="1" xfId="0" applyFont="1" applyFill="1" applyBorder="1" applyAlignment="1">
      <alignment horizontal="left" vertical="top" wrapText="1"/>
    </xf>
    <xf numFmtId="0" fontId="38" fillId="5" borderId="0" xfId="0" applyFont="1" applyFill="1">
      <alignment vertical="top"/>
    </xf>
    <xf numFmtId="0" fontId="39" fillId="2" borderId="1" xfId="0" applyFont="1" applyFill="1" applyBorder="1" applyAlignment="1">
      <alignment horizontal="left" vertical="top" wrapText="1"/>
    </xf>
    <xf numFmtId="0" fontId="40" fillId="2" borderId="0" xfId="0" applyFont="1" applyFill="1">
      <alignment vertical="top"/>
    </xf>
    <xf numFmtId="0" fontId="41" fillId="11" borderId="0" xfId="0" applyFont="1" applyFill="1">
      <alignment vertical="top"/>
    </xf>
    <xf numFmtId="0" fontId="39" fillId="12" borderId="1" xfId="0" applyFont="1" applyFill="1" applyBorder="1" applyAlignment="1">
      <alignment horizontal="left" vertical="top" wrapText="1"/>
    </xf>
    <xf numFmtId="0" fontId="42" fillId="12" borderId="0" xfId="0" applyFont="1" applyFill="1" applyAlignment="1">
      <alignment vertical="top" wrapText="1"/>
    </xf>
    <xf numFmtId="0" fontId="43" fillId="0" borderId="0" xfId="0" applyFont="1" applyAlignment="1">
      <alignment textRotation="180" wrapText="1"/>
    </xf>
    <xf numFmtId="0" fontId="43" fillId="2" borderId="0" xfId="0" applyFont="1" applyFill="1">
      <alignment vertical="top"/>
    </xf>
    <xf numFmtId="0" fontId="44" fillId="9" borderId="0" xfId="0" applyFont="1" applyFill="1">
      <alignment vertical="top"/>
    </xf>
    <xf numFmtId="0" fontId="43" fillId="0" borderId="0" xfId="0" applyFont="1">
      <alignment vertical="top"/>
    </xf>
    <xf numFmtId="0" fontId="45" fillId="5" borderId="0" xfId="0" applyFont="1" applyFill="1">
      <alignment vertical="top"/>
    </xf>
    <xf numFmtId="0" fontId="45" fillId="2" borderId="0" xfId="0" applyFont="1" applyFill="1">
      <alignment vertical="top"/>
    </xf>
    <xf numFmtId="0" fontId="43" fillId="0" borderId="0" xfId="0" applyFont="1" applyAlignment="1">
      <alignment vertical="top" wrapText="1"/>
    </xf>
    <xf numFmtId="0" fontId="43" fillId="4" borderId="0" xfId="0" applyFont="1" applyFill="1">
      <alignment vertical="top"/>
    </xf>
    <xf numFmtId="0" fontId="46" fillId="3" borderId="0" xfId="0" applyFont="1" applyFill="1">
      <alignment vertical="top"/>
    </xf>
    <xf numFmtId="0" fontId="47" fillId="3" borderId="0" xfId="0" applyFont="1" applyFill="1">
      <alignment vertical="top"/>
    </xf>
    <xf numFmtId="0" fontId="46" fillId="11" borderId="0" xfId="0" applyFont="1" applyFill="1">
      <alignment vertical="top"/>
    </xf>
    <xf numFmtId="0" fontId="45" fillId="12" borderId="0" xfId="0" applyFont="1" applyFill="1">
      <alignment vertical="top"/>
    </xf>
    <xf numFmtId="0" fontId="5" fillId="7" borderId="7" xfId="0" applyFont="1" applyFill="1" applyBorder="1" applyAlignment="1">
      <alignment horizontal="left" vertical="top" wrapText="1"/>
    </xf>
    <xf numFmtId="0" fontId="19" fillId="0" borderId="5" xfId="0" applyFont="1" applyBorder="1" applyAlignment="1">
      <alignment horizontal="left" vertical="center" wrapText="1"/>
    </xf>
    <xf numFmtId="0" fontId="19" fillId="0" borderId="4" xfId="0" applyFont="1" applyBorder="1" applyAlignment="1">
      <alignment horizontal="left" vertical="center" wrapText="1"/>
    </xf>
    <xf numFmtId="0" fontId="19" fillId="0" borderId="4" xfId="0" applyFont="1" applyBorder="1" applyAlignment="1" applyProtection="1">
      <alignment horizontal="left" vertical="center" wrapText="1"/>
      <protection locked="0"/>
    </xf>
    <xf numFmtId="0" fontId="4" fillId="3" borderId="1" xfId="0" applyFont="1" applyFill="1" applyBorder="1" applyAlignment="1">
      <alignment vertical="center"/>
    </xf>
    <xf numFmtId="0" fontId="19" fillId="0" borderId="1" xfId="0" applyFont="1" applyBorder="1" applyAlignment="1" applyProtection="1">
      <alignment horizontal="left" vertical="center" wrapText="1"/>
      <protection locked="0"/>
    </xf>
    <xf numFmtId="0" fontId="4" fillId="0" borderId="6" xfId="0" applyFont="1" applyBorder="1" applyAlignment="1">
      <alignment horizontal="right" vertical="top" wrapText="1"/>
    </xf>
    <xf numFmtId="0" fontId="19" fillId="0" borderId="0" xfId="0" applyFont="1">
      <alignment vertical="top"/>
    </xf>
    <xf numFmtId="0" fontId="29" fillId="0" borderId="1" xfId="0" applyFont="1" applyBorder="1">
      <alignment vertical="top"/>
    </xf>
    <xf numFmtId="0" fontId="24" fillId="0" borderId="1" xfId="0" applyFont="1" applyBorder="1" applyAlignment="1">
      <alignment horizontal="left" vertical="top"/>
    </xf>
    <xf numFmtId="0" fontId="26" fillId="0" borderId="11" xfId="0" applyFont="1" applyBorder="1">
      <alignment vertical="top"/>
    </xf>
    <xf numFmtId="0" fontId="26" fillId="0" borderId="6" xfId="0" applyFont="1" applyBorder="1" applyAlignment="1">
      <alignment horizontal="left" vertical="top" wrapText="1"/>
    </xf>
    <xf numFmtId="0" fontId="26" fillId="0" borderId="6" xfId="0" applyFont="1" applyBorder="1" applyAlignment="1">
      <alignment vertical="top" wrapText="1"/>
    </xf>
    <xf numFmtId="0" fontId="5" fillId="7" borderId="12" xfId="0" applyFont="1" applyFill="1" applyBorder="1" applyAlignment="1" applyProtection="1">
      <alignment horizontal="left" vertical="top" wrapText="1"/>
      <protection locked="0"/>
    </xf>
    <xf numFmtId="0" fontId="43" fillId="0" borderId="6" xfId="0" applyFont="1" applyBorder="1">
      <alignment vertical="top"/>
    </xf>
    <xf numFmtId="0" fontId="22" fillId="7" borderId="5" xfId="0" applyFont="1" applyFill="1" applyBorder="1" applyAlignment="1" applyProtection="1">
      <alignment horizontal="left" vertical="top" wrapText="1"/>
      <protection locked="0"/>
    </xf>
    <xf numFmtId="0" fontId="48" fillId="7" borderId="5" xfId="0" applyFont="1" applyFill="1" applyBorder="1" applyAlignment="1" applyProtection="1">
      <alignment horizontal="left" vertical="top" wrapText="1"/>
      <protection locked="0"/>
    </xf>
    <xf numFmtId="0" fontId="5" fillId="3" borderId="3" xfId="0" applyFont="1" applyFill="1" applyBorder="1" applyAlignment="1">
      <alignment horizontal="left" vertical="top" wrapText="1"/>
    </xf>
    <xf numFmtId="0" fontId="45" fillId="13" borderId="0" xfId="0" applyFont="1" applyFill="1">
      <alignment vertical="top"/>
    </xf>
    <xf numFmtId="0" fontId="51" fillId="4" borderId="0" xfId="0" applyFont="1" applyFill="1">
      <alignment vertical="top"/>
    </xf>
    <xf numFmtId="0" fontId="50" fillId="0" borderId="0" xfId="0" applyFont="1">
      <alignment vertical="top"/>
    </xf>
    <xf numFmtId="0" fontId="43" fillId="14" borderId="0" xfId="0" applyFont="1" applyFill="1">
      <alignment vertical="top"/>
    </xf>
    <xf numFmtId="0" fontId="23" fillId="0" borderId="0" xfId="0" applyFont="1" applyAlignment="1"/>
    <xf numFmtId="0" fontId="14" fillId="0" borderId="0" xfId="0" applyFont="1" applyAlignment="1"/>
    <xf numFmtId="0" fontId="14" fillId="2" borderId="0" xfId="0" applyFont="1" applyFill="1">
      <alignment vertical="top"/>
    </xf>
    <xf numFmtId="0" fontId="14" fillId="4" borderId="0" xfId="0" applyFont="1" applyFill="1">
      <alignment vertical="top"/>
    </xf>
    <xf numFmtId="0" fontId="52" fillId="0" borderId="0" xfId="0" applyFont="1">
      <alignment vertical="top"/>
    </xf>
    <xf numFmtId="0" fontId="53" fillId="0" borderId="0" xfId="0" applyFont="1">
      <alignment vertical="top"/>
    </xf>
    <xf numFmtId="0" fontId="23" fillId="2" borderId="0" xfId="0" applyFont="1" applyFill="1">
      <alignment vertical="top"/>
    </xf>
    <xf numFmtId="0" fontId="23" fillId="3" borderId="0" xfId="0" applyFont="1" applyFill="1">
      <alignment vertical="top"/>
    </xf>
    <xf numFmtId="0" fontId="14" fillId="3" borderId="0" xfId="0" applyFont="1" applyFill="1">
      <alignment vertical="top"/>
    </xf>
    <xf numFmtId="0" fontId="53" fillId="3" borderId="0" xfId="0" applyFont="1" applyFill="1">
      <alignment vertical="top"/>
    </xf>
    <xf numFmtId="0" fontId="53" fillId="14" borderId="0" xfId="0" applyFont="1" applyFill="1">
      <alignment vertical="top"/>
    </xf>
    <xf numFmtId="0" fontId="52" fillId="2" borderId="0" xfId="0" applyFont="1" applyFill="1" applyAlignment="1">
      <alignment vertical="top" wrapText="1"/>
    </xf>
    <xf numFmtId="0" fontId="53" fillId="2" borderId="0" xfId="0" applyFont="1" applyFill="1" applyAlignment="1">
      <alignment vertical="top" wrapText="1"/>
    </xf>
    <xf numFmtId="0" fontId="14" fillId="6" borderId="0" xfId="0" applyFont="1" applyFill="1">
      <alignment vertical="top"/>
    </xf>
    <xf numFmtId="0" fontId="23" fillId="6" borderId="0" xfId="0" applyFont="1" applyFill="1">
      <alignment vertical="top"/>
    </xf>
    <xf numFmtId="0" fontId="14" fillId="5" borderId="0" xfId="0" applyFont="1" applyFill="1">
      <alignment vertical="top"/>
    </xf>
    <xf numFmtId="0" fontId="55" fillId="14" borderId="0" xfId="0" applyFont="1" applyFill="1">
      <alignment vertical="top"/>
    </xf>
    <xf numFmtId="0" fontId="49" fillId="0" borderId="0" xfId="0" applyFont="1">
      <alignment vertical="top"/>
    </xf>
    <xf numFmtId="0" fontId="21" fillId="0" borderId="0" xfId="0" applyFont="1" applyAlignment="1">
      <alignment horizontal="center" vertical="center"/>
    </xf>
    <xf numFmtId="0" fontId="4" fillId="0" borderId="0" xfId="0" applyFont="1" applyAlignment="1">
      <alignment horizontal="right" vertical="top" wrapText="1"/>
    </xf>
    <xf numFmtId="164" fontId="16" fillId="0" borderId="0" xfId="0" applyNumberFormat="1" applyFont="1" applyAlignment="1">
      <alignment horizontal="center" vertical="center"/>
    </xf>
    <xf numFmtId="0" fontId="4" fillId="0" borderId="0" xfId="0" applyFont="1" applyAlignment="1">
      <alignment horizontal="center" vertical="top"/>
    </xf>
    <xf numFmtId="0" fontId="21" fillId="0" borderId="3" xfId="0" applyFont="1" applyBorder="1" applyAlignment="1">
      <alignment vertical="top" wrapText="1"/>
    </xf>
    <xf numFmtId="0" fontId="21" fillId="0" borderId="3" xfId="0" applyFont="1" applyBorder="1" applyAlignment="1">
      <alignment horizontal="center" vertical="center"/>
    </xf>
    <xf numFmtId="164" fontId="16" fillId="0" borderId="3" xfId="0" applyNumberFormat="1" applyFont="1" applyBorder="1" applyAlignment="1">
      <alignment horizontal="center" vertical="center"/>
    </xf>
    <xf numFmtId="0" fontId="4" fillId="0" borderId="3" xfId="0" applyFont="1" applyBorder="1" applyAlignment="1">
      <alignment horizontal="center" vertical="top"/>
    </xf>
    <xf numFmtId="0" fontId="22" fillId="0" borderId="1" xfId="2" applyFont="1" applyBorder="1" applyAlignment="1">
      <alignment vertical="top" wrapText="1"/>
    </xf>
    <xf numFmtId="0" fontId="4" fillId="0" borderId="3" xfId="0" applyFont="1" applyBorder="1" applyAlignment="1">
      <alignment horizontal="right" vertical="center" wrapText="1"/>
    </xf>
    <xf numFmtId="0" fontId="5" fillId="0" borderId="3" xfId="0" applyFont="1" applyBorder="1" applyAlignment="1">
      <alignment horizontal="left" vertical="top" wrapText="1"/>
    </xf>
    <xf numFmtId="164" fontId="16" fillId="0" borderId="6" xfId="0" applyNumberFormat="1" applyFont="1" applyBorder="1" applyAlignment="1">
      <alignment horizontal="center" vertical="center"/>
    </xf>
    <xf numFmtId="0" fontId="4" fillId="8" borderId="1" xfId="0" applyFont="1" applyFill="1" applyBorder="1">
      <alignment vertical="top"/>
    </xf>
    <xf numFmtId="0" fontId="21" fillId="8" borderId="1" xfId="0" applyFont="1" applyFill="1" applyBorder="1" applyAlignment="1">
      <alignment vertical="center"/>
    </xf>
    <xf numFmtId="0" fontId="4" fillId="8" borderId="1" xfId="0" applyFont="1" applyFill="1" applyBorder="1" applyAlignment="1">
      <alignment horizontal="center" vertical="center"/>
    </xf>
    <xf numFmtId="0" fontId="16" fillId="8" borderId="1" xfId="0" applyFont="1" applyFill="1" applyBorder="1">
      <alignment vertical="top"/>
    </xf>
    <xf numFmtId="0" fontId="7" fillId="8" borderId="1" xfId="0" applyFont="1" applyFill="1" applyBorder="1">
      <alignment vertical="top"/>
    </xf>
    <xf numFmtId="0" fontId="4" fillId="8" borderId="6" xfId="0" applyFont="1" applyFill="1" applyBorder="1">
      <alignment vertical="top"/>
    </xf>
    <xf numFmtId="0" fontId="4" fillId="8" borderId="6" xfId="0" applyFont="1" applyFill="1" applyBorder="1" applyAlignment="1">
      <alignment horizontal="center" vertical="center"/>
    </xf>
    <xf numFmtId="0" fontId="46" fillId="8" borderId="0" xfId="0" applyFont="1" applyFill="1">
      <alignment vertical="top"/>
    </xf>
    <xf numFmtId="0" fontId="7" fillId="5" borderId="4" xfId="0" applyFont="1" applyFill="1" applyBorder="1" applyAlignment="1">
      <alignment horizontal="left" vertical="top" wrapText="1"/>
    </xf>
    <xf numFmtId="0" fontId="7" fillId="0" borderId="5" xfId="0" applyFont="1" applyBorder="1" applyAlignment="1">
      <alignment horizontal="left" vertical="top" wrapText="1"/>
    </xf>
    <xf numFmtId="0" fontId="4" fillId="4" borderId="1" xfId="0" applyFont="1" applyFill="1" applyBorder="1">
      <alignment vertical="top"/>
    </xf>
    <xf numFmtId="0" fontId="4" fillId="4" borderId="1" xfId="0" applyFont="1" applyFill="1" applyBorder="1" applyAlignment="1">
      <alignment horizontal="center" vertical="center"/>
    </xf>
    <xf numFmtId="0" fontId="4" fillId="4" borderId="1" xfId="0" applyFont="1" applyFill="1" applyBorder="1" applyAlignment="1">
      <alignment vertical="center"/>
    </xf>
    <xf numFmtId="0" fontId="21" fillId="8" borderId="2" xfId="0" applyFont="1" applyFill="1" applyBorder="1" applyAlignment="1">
      <alignment vertical="center"/>
    </xf>
    <xf numFmtId="0" fontId="21" fillId="8" borderId="6" xfId="0" applyFont="1" applyFill="1" applyBorder="1" applyAlignment="1">
      <alignment vertical="center"/>
    </xf>
    <xf numFmtId="0" fontId="6" fillId="15" borderId="1" xfId="0" applyFont="1" applyFill="1" applyBorder="1" applyAlignment="1">
      <alignment horizontal="center" vertical="center"/>
    </xf>
    <xf numFmtId="0" fontId="18" fillId="15" borderId="1" xfId="0" applyFont="1" applyFill="1" applyBorder="1" applyAlignment="1">
      <alignment vertical="center"/>
    </xf>
    <xf numFmtId="0" fontId="6" fillId="15" borderId="1" xfId="0" applyFont="1" applyFill="1" applyBorder="1" applyAlignment="1">
      <alignment vertical="center"/>
    </xf>
    <xf numFmtId="0" fontId="15" fillId="0" borderId="10" xfId="0" applyFont="1" applyBorder="1" applyAlignment="1">
      <alignment horizontal="center" vertical="center" wrapText="1"/>
    </xf>
    <xf numFmtId="164" fontId="4" fillId="0" borderId="10"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24" fillId="0" borderId="0" xfId="0" applyFont="1" applyAlignment="1">
      <alignment horizontal="center" vertical="center" wrapText="1"/>
    </xf>
    <xf numFmtId="0" fontId="25" fillId="9" borderId="3" xfId="0" applyFont="1" applyFill="1" applyBorder="1" applyAlignment="1">
      <alignment horizontal="center" vertical="center"/>
    </xf>
    <xf numFmtId="164" fontId="16" fillId="9" borderId="8" xfId="0" applyNumberFormat="1" applyFont="1" applyFill="1" applyBorder="1" applyAlignment="1">
      <alignment horizontal="center" vertical="center"/>
    </xf>
    <xf numFmtId="0" fontId="4" fillId="8" borderId="4" xfId="0" applyFont="1" applyFill="1" applyBorder="1">
      <alignment vertical="top"/>
    </xf>
    <xf numFmtId="9" fontId="4" fillId="7" borderId="4" xfId="0" applyNumberFormat="1" applyFont="1" applyFill="1" applyBorder="1" applyAlignment="1">
      <alignment horizontal="center" vertical="top" wrapText="1"/>
    </xf>
    <xf numFmtId="0" fontId="5" fillId="0" borderId="9" xfId="0" applyFont="1" applyBorder="1" applyAlignment="1">
      <alignment vertical="top" wrapText="1"/>
    </xf>
    <xf numFmtId="0" fontId="23" fillId="0" borderId="7" xfId="0" applyFont="1" applyBorder="1" applyAlignment="1">
      <alignment horizontal="center" vertical="center"/>
    </xf>
    <xf numFmtId="0" fontId="7" fillId="15" borderId="1" xfId="0" applyFont="1" applyFill="1" applyBorder="1" applyAlignment="1">
      <alignment horizontal="left" vertical="center" wrapText="1"/>
    </xf>
    <xf numFmtId="0" fontId="4" fillId="0" borderId="6" xfId="0" applyFont="1" applyBorder="1" applyAlignment="1">
      <alignment horizontal="right" vertical="center" wrapText="1"/>
    </xf>
    <xf numFmtId="0" fontId="7" fillId="8" borderId="6" xfId="0" applyFont="1" applyFill="1" applyBorder="1">
      <alignment vertical="top"/>
    </xf>
    <xf numFmtId="0" fontId="16" fillId="8" borderId="6" xfId="0" applyFont="1" applyFill="1" applyBorder="1">
      <alignment vertical="top"/>
    </xf>
    <xf numFmtId="0" fontId="26" fillId="0" borderId="9" xfId="0" applyFont="1" applyBorder="1" applyAlignment="1">
      <alignment vertical="top" wrapText="1"/>
    </xf>
    <xf numFmtId="0" fontId="19" fillId="0" borderId="8" xfId="0" applyFont="1" applyBorder="1" applyAlignment="1" applyProtection="1">
      <alignment horizontal="left" vertical="top" wrapText="1"/>
      <protection locked="0"/>
    </xf>
    <xf numFmtId="0" fontId="4" fillId="7" borderId="7" xfId="0" applyFont="1" applyFill="1" applyBorder="1" applyAlignment="1" applyProtection="1">
      <alignment horizontal="center" vertical="top" wrapText="1"/>
      <protection locked="0"/>
    </xf>
    <xf numFmtId="9" fontId="4" fillId="7" borderId="7" xfId="0" applyNumberFormat="1" applyFont="1" applyFill="1" applyBorder="1" applyAlignment="1">
      <alignment horizontal="center" vertical="top" wrapText="1"/>
    </xf>
    <xf numFmtId="0" fontId="5" fillId="3" borderId="0" xfId="0" applyFont="1" applyFill="1">
      <alignment vertical="top"/>
    </xf>
    <xf numFmtId="0" fontId="4" fillId="4" borderId="6" xfId="0" applyFont="1" applyFill="1" applyBorder="1">
      <alignment vertical="top"/>
    </xf>
    <xf numFmtId="0" fontId="21" fillId="4" borderId="6" xfId="0" applyFont="1" applyFill="1" applyBorder="1" applyAlignment="1">
      <alignment vertical="center"/>
    </xf>
    <xf numFmtId="0" fontId="26" fillId="3" borderId="1" xfId="0" applyFont="1" applyFill="1" applyBorder="1">
      <alignment vertical="top"/>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5" fillId="3" borderId="1" xfId="0" applyFont="1" applyFill="1" applyBorder="1">
      <alignment vertical="top"/>
    </xf>
    <xf numFmtId="0" fontId="5" fillId="0" borderId="9" xfId="0" applyFont="1" applyBorder="1">
      <alignment vertical="top"/>
    </xf>
    <xf numFmtId="0" fontId="5" fillId="0" borderId="3" xfId="0" applyFont="1" applyBorder="1" applyAlignment="1">
      <alignment vertical="top" wrapText="1"/>
    </xf>
    <xf numFmtId="0" fontId="19" fillId="0" borderId="7" xfId="0" applyFont="1" applyBorder="1" applyAlignment="1" applyProtection="1">
      <alignment horizontal="left" vertical="top" wrapText="1"/>
      <protection locked="0"/>
    </xf>
    <xf numFmtId="0" fontId="4" fillId="7" borderId="8" xfId="0" applyFont="1" applyFill="1" applyBorder="1" applyAlignment="1" applyProtection="1">
      <alignment horizontal="center" vertical="top" wrapText="1"/>
      <protection locked="0"/>
    </xf>
    <xf numFmtId="0" fontId="4" fillId="7" borderId="3" xfId="0" applyFont="1" applyFill="1" applyBorder="1" applyAlignment="1" applyProtection="1">
      <alignment horizontal="center" vertical="top" wrapText="1"/>
      <protection locked="0"/>
    </xf>
    <xf numFmtId="0" fontId="57" fillId="7" borderId="3" xfId="0" applyFont="1" applyFill="1" applyBorder="1" applyAlignment="1" applyProtection="1">
      <alignment horizontal="left"/>
      <protection locked="0"/>
    </xf>
    <xf numFmtId="0" fontId="57" fillId="7" borderId="3" xfId="0" applyFont="1" applyFill="1" applyBorder="1" applyAlignment="1" applyProtection="1">
      <protection locked="0"/>
    </xf>
    <xf numFmtId="0" fontId="57" fillId="7" borderId="1" xfId="0" applyFont="1" applyFill="1" applyBorder="1" applyAlignment="1" applyProtection="1">
      <alignment horizontal="left"/>
      <protection locked="0"/>
    </xf>
    <xf numFmtId="0" fontId="54" fillId="0" borderId="0" xfId="0" applyFont="1">
      <alignment vertical="top"/>
    </xf>
    <xf numFmtId="0" fontId="5" fillId="0" borderId="0" xfId="0" applyFont="1" applyAlignment="1">
      <alignment wrapText="1"/>
    </xf>
    <xf numFmtId="0" fontId="4" fillId="15" borderId="1" xfId="0" applyFont="1" applyFill="1" applyBorder="1" applyAlignment="1">
      <alignment vertical="center"/>
    </xf>
    <xf numFmtId="0" fontId="5" fillId="0" borderId="4" xfId="0" applyFont="1" applyBorder="1" applyAlignment="1">
      <alignment vertical="top" wrapText="1"/>
    </xf>
    <xf numFmtId="0" fontId="5" fillId="0" borderId="4" xfId="1" applyFont="1" applyBorder="1" applyAlignment="1">
      <alignment vertical="top" wrapText="1"/>
    </xf>
    <xf numFmtId="0" fontId="4" fillId="0" borderId="0" xfId="0" applyFont="1" applyAlignment="1">
      <alignment horizontal="right" vertical="center" wrapText="1"/>
    </xf>
    <xf numFmtId="0" fontId="4" fillId="0" borderId="14" xfId="0" applyFont="1" applyBorder="1" applyAlignment="1">
      <alignment horizontal="right" vertical="center" wrapText="1"/>
    </xf>
    <xf numFmtId="0" fontId="54" fillId="0" borderId="14" xfId="0" applyFont="1" applyBorder="1" applyAlignment="1">
      <alignment horizontal="left" vertical="center" wrapText="1"/>
    </xf>
    <xf numFmtId="0" fontId="16" fillId="9" borderId="9" xfId="0" applyFont="1" applyFill="1" applyBorder="1" applyAlignment="1">
      <alignment vertical="center"/>
    </xf>
    <xf numFmtId="0" fontId="5" fillId="0" borderId="0" xfId="0" applyFont="1">
      <alignment vertical="top"/>
    </xf>
    <xf numFmtId="0" fontId="4" fillId="15" borderId="2"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5" fillId="15" borderId="4" xfId="0" applyFont="1" applyFill="1" applyBorder="1" applyAlignment="1">
      <alignment horizontal="center" vertical="center" wrapText="1"/>
    </xf>
    <xf numFmtId="0" fontId="54" fillId="0" borderId="14" xfId="0" applyFont="1" applyBorder="1" applyAlignment="1">
      <alignment vertical="center" wrapText="1"/>
    </xf>
    <xf numFmtId="0" fontId="54" fillId="0" borderId="14" xfId="0" applyFont="1" applyBorder="1" applyAlignment="1">
      <alignment vertical="center"/>
    </xf>
    <xf numFmtId="0" fontId="54" fillId="0" borderId="14" xfId="0" applyFont="1" applyBorder="1" applyAlignment="1">
      <alignment horizontal="right" vertical="center" wrapText="1"/>
    </xf>
    <xf numFmtId="2" fontId="5" fillId="0" borderId="1" xfId="0" applyNumberFormat="1" applyFont="1" applyBorder="1" applyAlignment="1">
      <alignment horizontal="left" vertical="top" wrapText="1"/>
    </xf>
    <xf numFmtId="0" fontId="60" fillId="0" borderId="0" xfId="0" applyFont="1">
      <alignment vertical="top"/>
    </xf>
    <xf numFmtId="0" fontId="60" fillId="0" borderId="0" xfId="0" applyFont="1" applyAlignment="1">
      <alignment horizontal="left" wrapText="1"/>
    </xf>
    <xf numFmtId="0" fontId="64" fillId="0" borderId="0" xfId="0" applyFont="1" applyAlignment="1"/>
    <xf numFmtId="0" fontId="64" fillId="0" borderId="0" xfId="0" applyFont="1">
      <alignment vertical="top"/>
    </xf>
    <xf numFmtId="0" fontId="65" fillId="15" borderId="1" xfId="0" applyFont="1" applyFill="1" applyBorder="1" applyAlignment="1">
      <alignment vertical="center"/>
    </xf>
    <xf numFmtId="0" fontId="64" fillId="2" borderId="0" xfId="0" applyFont="1" applyFill="1">
      <alignment vertical="top"/>
    </xf>
    <xf numFmtId="0" fontId="60" fillId="0" borderId="2" xfId="0" applyFont="1" applyBorder="1">
      <alignment vertical="top"/>
    </xf>
    <xf numFmtId="0" fontId="63" fillId="0" borderId="1" xfId="0" applyFont="1" applyBorder="1" applyAlignment="1">
      <alignment horizontal="left" vertical="center" wrapText="1"/>
    </xf>
    <xf numFmtId="0" fontId="66" fillId="0" borderId="1" xfId="0" applyFont="1" applyBorder="1" applyAlignment="1">
      <alignment vertical="top" wrapText="1"/>
    </xf>
    <xf numFmtId="0" fontId="66" fillId="0" borderId="4" xfId="0" applyFont="1" applyBorder="1" applyAlignment="1">
      <alignment vertical="top" wrapText="1"/>
    </xf>
    <xf numFmtId="0" fontId="67" fillId="0" borderId="0" xfId="0" applyFont="1">
      <alignment vertical="top"/>
    </xf>
    <xf numFmtId="0" fontId="58" fillId="0" borderId="6" xfId="0" applyFont="1" applyBorder="1" applyAlignment="1">
      <alignment horizontal="right" vertical="center" wrapText="1"/>
    </xf>
    <xf numFmtId="0" fontId="68" fillId="0" borderId="0" xfId="0" applyFont="1">
      <alignment vertical="top"/>
    </xf>
    <xf numFmtId="0" fontId="67" fillId="8" borderId="1" xfId="0" applyFont="1" applyFill="1" applyBorder="1" applyAlignment="1">
      <alignment vertical="center"/>
    </xf>
    <xf numFmtId="0" fontId="58" fillId="8" borderId="1" xfId="0" applyFont="1" applyFill="1" applyBorder="1">
      <alignment vertical="top"/>
    </xf>
    <xf numFmtId="0" fontId="58" fillId="8" borderId="1" xfId="0" applyFont="1" applyFill="1" applyBorder="1" applyAlignment="1">
      <alignment horizontal="center" vertical="center"/>
    </xf>
    <xf numFmtId="0" fontId="60" fillId="0" borderId="2" xfId="0" applyFont="1" applyBorder="1" applyAlignment="1">
      <alignment vertical="top" wrapText="1"/>
    </xf>
    <xf numFmtId="0" fontId="66" fillId="0" borderId="0" xfId="0" applyFont="1">
      <alignment vertical="top"/>
    </xf>
    <xf numFmtId="0" fontId="60" fillId="0" borderId="9" xfId="0" applyFont="1" applyBorder="1" applyAlignment="1">
      <alignment vertical="top" wrapText="1"/>
    </xf>
    <xf numFmtId="0" fontId="66" fillId="0" borderId="3" xfId="0" applyFont="1" applyBorder="1" applyAlignment="1">
      <alignment vertical="top" wrapText="1"/>
    </xf>
    <xf numFmtId="0" fontId="63" fillId="0" borderId="0" xfId="0" applyFont="1" applyAlignment="1">
      <alignment vertical="top" wrapText="1"/>
    </xf>
    <xf numFmtId="165" fontId="63" fillId="0" borderId="3" xfId="0" applyNumberFormat="1" applyFont="1" applyBorder="1" applyAlignment="1">
      <alignment horizontal="left" vertical="center" wrapText="1"/>
    </xf>
    <xf numFmtId="165" fontId="63" fillId="0" borderId="1" xfId="0" applyNumberFormat="1" applyFont="1" applyBorder="1" applyAlignment="1">
      <alignment horizontal="left" vertical="center" wrapText="1"/>
    </xf>
    <xf numFmtId="0" fontId="66" fillId="0" borderId="1" xfId="0" applyFont="1" applyBorder="1" applyAlignment="1">
      <alignment horizontal="left" vertical="center" wrapText="1"/>
    </xf>
    <xf numFmtId="0" fontId="60" fillId="0" borderId="9" xfId="0" applyFont="1" applyBorder="1">
      <alignment vertical="top"/>
    </xf>
    <xf numFmtId="2" fontId="63" fillId="0" borderId="1" xfId="0" applyNumberFormat="1" applyFont="1" applyBorder="1" applyAlignment="1">
      <alignment horizontal="left" vertical="center" wrapText="1"/>
    </xf>
    <xf numFmtId="0" fontId="66" fillId="0" borderId="6" xfId="0" applyFont="1" applyBorder="1" applyAlignment="1">
      <alignment vertical="top" wrapText="1"/>
    </xf>
    <xf numFmtId="0" fontId="66" fillId="0" borderId="5" xfId="0" applyFont="1" applyBorder="1" applyAlignment="1">
      <alignment vertical="top" wrapText="1"/>
    </xf>
    <xf numFmtId="0" fontId="67" fillId="8" borderId="2" xfId="0" applyFont="1" applyFill="1" applyBorder="1" applyAlignment="1">
      <alignment vertical="center"/>
    </xf>
    <xf numFmtId="0" fontId="58" fillId="8" borderId="4" xfId="0" applyFont="1" applyFill="1" applyBorder="1">
      <alignment vertical="top"/>
    </xf>
    <xf numFmtId="0" fontId="68" fillId="2" borderId="0" xfId="0" applyFont="1" applyFill="1" applyAlignment="1">
      <alignment vertical="top" wrapText="1"/>
    </xf>
    <xf numFmtId="0" fontId="66" fillId="0" borderId="5" xfId="0" applyFont="1" applyBorder="1" applyAlignment="1">
      <alignment horizontal="center" vertical="center"/>
    </xf>
    <xf numFmtId="0" fontId="66" fillId="0" borderId="4" xfId="1" applyFont="1" applyBorder="1" applyAlignment="1">
      <alignment vertical="top" wrapText="1"/>
    </xf>
    <xf numFmtId="0" fontId="58" fillId="0" borderId="0" xfId="0" applyFont="1" applyAlignment="1">
      <alignment vertical="center" wrapText="1"/>
    </xf>
    <xf numFmtId="0" fontId="58" fillId="0" borderId="0" xfId="0" applyFont="1" applyAlignment="1">
      <alignment horizontal="right" vertical="center" wrapText="1"/>
    </xf>
    <xf numFmtId="0" fontId="67" fillId="0" borderId="0" xfId="0" applyFont="1" applyAlignment="1">
      <alignment horizontal="center" vertical="center"/>
    </xf>
    <xf numFmtId="0" fontId="58" fillId="0" borderId="0" xfId="0" applyFont="1" applyAlignment="1">
      <alignment horizontal="center" vertical="top"/>
    </xf>
    <xf numFmtId="0" fontId="60" fillId="0" borderId="14" xfId="0" applyFont="1" applyBorder="1" applyAlignment="1">
      <alignment vertical="center" wrapText="1"/>
    </xf>
    <xf numFmtId="0" fontId="60" fillId="0" borderId="0" xfId="0" applyFont="1" applyAlignment="1">
      <alignment horizontal="center" vertical="center"/>
    </xf>
    <xf numFmtId="164" fontId="67" fillId="0" borderId="10" xfId="0" applyNumberFormat="1" applyFont="1" applyBorder="1" applyAlignment="1">
      <alignment horizontal="center" vertical="center"/>
    </xf>
    <xf numFmtId="0" fontId="60" fillId="0" borderId="14" xfId="0" applyFont="1" applyBorder="1" applyAlignment="1">
      <alignment vertical="center"/>
    </xf>
    <xf numFmtId="0" fontId="60" fillId="0" borderId="14" xfId="0" applyFont="1" applyBorder="1" applyAlignment="1">
      <alignment horizontal="left" vertical="center" wrapText="1"/>
    </xf>
    <xf numFmtId="0" fontId="60" fillId="0" borderId="0" xfId="0" applyFont="1" applyAlignment="1">
      <alignment horizontal="center" vertical="center" wrapText="1"/>
    </xf>
    <xf numFmtId="0" fontId="61" fillId="7" borderId="3" xfId="0" applyFont="1" applyFill="1" applyBorder="1" applyAlignment="1" applyProtection="1">
      <alignment horizontal="left" wrapText="1"/>
      <protection locked="0"/>
    </xf>
    <xf numFmtId="0" fontId="60" fillId="0" borderId="0" xfId="0" applyFont="1" applyAlignment="1">
      <alignment horizontal="left" vertical="center"/>
    </xf>
    <xf numFmtId="0" fontId="60" fillId="0" borderId="0" xfId="0" applyFont="1" applyAlignment="1">
      <alignment vertical="center" wrapText="1"/>
    </xf>
    <xf numFmtId="0" fontId="67" fillId="0" borderId="0" xfId="0" applyFont="1" applyAlignment="1">
      <alignment horizontal="center" wrapText="1"/>
    </xf>
    <xf numFmtId="0" fontId="60" fillId="0" borderId="0" xfId="0" applyFont="1" applyAlignment="1"/>
    <xf numFmtId="0" fontId="67" fillId="15" borderId="1" xfId="0" applyFont="1" applyFill="1" applyBorder="1" applyAlignment="1">
      <alignment vertical="center"/>
    </xf>
    <xf numFmtId="0" fontId="60" fillId="2" borderId="0" xfId="0" applyFont="1" applyFill="1">
      <alignment vertical="top"/>
    </xf>
    <xf numFmtId="0" fontId="60" fillId="0" borderId="1" xfId="0" applyFont="1" applyBorder="1" applyAlignment="1">
      <alignment horizontal="left" vertical="center" wrapText="1"/>
    </xf>
    <xf numFmtId="0" fontId="60" fillId="0" borderId="1" xfId="0" applyFont="1" applyBorder="1" applyAlignment="1">
      <alignment vertical="top" wrapText="1"/>
    </xf>
    <xf numFmtId="0" fontId="67" fillId="7" borderId="5" xfId="0" applyFont="1" applyFill="1" applyBorder="1" applyAlignment="1">
      <alignment horizontal="center" vertical="top"/>
    </xf>
    <xf numFmtId="0" fontId="67" fillId="0" borderId="6" xfId="0" applyFont="1" applyBorder="1" applyAlignment="1">
      <alignment horizontal="center" vertical="top"/>
    </xf>
    <xf numFmtId="0" fontId="60" fillId="8" borderId="1" xfId="0" applyFont="1" applyFill="1" applyBorder="1" applyAlignment="1">
      <alignment vertical="center"/>
    </xf>
    <xf numFmtId="0" fontId="67" fillId="8" borderId="1" xfId="0" applyFont="1" applyFill="1" applyBorder="1">
      <alignment vertical="top"/>
    </xf>
    <xf numFmtId="0" fontId="67" fillId="7" borderId="5" xfId="0" applyFont="1" applyFill="1" applyBorder="1" applyAlignment="1">
      <alignment horizontal="center" vertical="top" wrapText="1"/>
    </xf>
    <xf numFmtId="0" fontId="60" fillId="0" borderId="4" xfId="0" applyFont="1" applyBorder="1" applyAlignment="1">
      <alignment horizontal="left" vertical="top" wrapText="1"/>
    </xf>
    <xf numFmtId="0" fontId="60" fillId="0" borderId="0" xfId="0" applyFont="1" applyAlignment="1">
      <alignment vertical="top" wrapText="1"/>
    </xf>
    <xf numFmtId="165" fontId="60" fillId="0" borderId="1" xfId="0" applyNumberFormat="1" applyFont="1" applyBorder="1" applyAlignment="1">
      <alignment horizontal="left" vertical="center" wrapText="1"/>
    </xf>
    <xf numFmtId="0" fontId="67" fillId="7" borderId="5" xfId="0" applyFont="1" applyFill="1" applyBorder="1" applyAlignment="1" applyProtection="1">
      <alignment horizontal="center" vertical="top" wrapText="1"/>
      <protection locked="0"/>
    </xf>
    <xf numFmtId="9" fontId="67" fillId="7" borderId="5" xfId="0" applyNumberFormat="1" applyFont="1" applyFill="1" applyBorder="1" applyAlignment="1">
      <alignment horizontal="center" vertical="top" wrapText="1"/>
    </xf>
    <xf numFmtId="0" fontId="67" fillId="8" borderId="4" xfId="0" applyFont="1" applyFill="1" applyBorder="1">
      <alignment vertical="top"/>
    </xf>
    <xf numFmtId="0" fontId="67" fillId="2" borderId="0" xfId="0" applyFont="1" applyFill="1" applyAlignment="1">
      <alignment vertical="top" wrapText="1"/>
    </xf>
    <xf numFmtId="0" fontId="67" fillId="0" borderId="0" xfId="0" applyFont="1" applyAlignment="1">
      <alignment vertical="center" wrapText="1"/>
    </xf>
    <xf numFmtId="0" fontId="67" fillId="0" borderId="0" xfId="0" applyFont="1" applyAlignment="1">
      <alignment horizontal="center" vertical="top"/>
    </xf>
    <xf numFmtId="0" fontId="60" fillId="6" borderId="0" xfId="0" applyFont="1" applyFill="1">
      <alignment vertical="top"/>
    </xf>
    <xf numFmtId="0" fontId="60" fillId="0" borderId="0" xfId="0" applyFont="1" applyAlignment="1">
      <alignment vertical="center"/>
    </xf>
    <xf numFmtId="0" fontId="69" fillId="7" borderId="3" xfId="0" applyFont="1" applyFill="1" applyBorder="1" applyAlignment="1" applyProtection="1">
      <alignment horizontal="left"/>
      <protection locked="0"/>
    </xf>
    <xf numFmtId="0" fontId="66" fillId="0" borderId="0" xfId="0" applyFont="1" applyAlignment="1">
      <alignment horizontal="center" vertical="center"/>
    </xf>
    <xf numFmtId="0" fontId="69" fillId="7" borderId="3" xfId="0" applyFont="1" applyFill="1" applyBorder="1" applyAlignment="1" applyProtection="1">
      <protection locked="0"/>
    </xf>
    <xf numFmtId="0" fontId="69" fillId="0" borderId="0" xfId="0" applyFont="1" applyAlignment="1" applyProtection="1">
      <alignment horizontal="center" vertical="center"/>
      <protection locked="0"/>
    </xf>
    <xf numFmtId="0" fontId="69" fillId="7" borderId="1" xfId="0" applyFont="1" applyFill="1" applyBorder="1" applyAlignment="1" applyProtection="1">
      <alignment horizontal="left"/>
      <protection locked="0"/>
    </xf>
    <xf numFmtId="0" fontId="66" fillId="10" borderId="5" xfId="0" applyFont="1" applyFill="1" applyBorder="1" applyAlignment="1" applyProtection="1">
      <alignment horizontal="center" vertical="center"/>
      <protection locked="0"/>
    </xf>
    <xf numFmtId="0" fontId="65" fillId="0" borderId="6" xfId="0" applyFont="1" applyBorder="1" applyAlignment="1">
      <alignment horizontal="center" vertical="center"/>
    </xf>
    <xf numFmtId="0" fontId="65" fillId="8" borderId="1" xfId="0" applyFont="1" applyFill="1" applyBorder="1">
      <alignment vertical="top"/>
    </xf>
    <xf numFmtId="0" fontId="65" fillId="8" borderId="1" xfId="0" applyFont="1" applyFill="1" applyBorder="1" applyAlignment="1">
      <alignment horizontal="center" vertical="center"/>
    </xf>
    <xf numFmtId="0" fontId="65" fillId="0" borderId="0" xfId="0" applyFont="1" applyAlignment="1">
      <alignment horizontal="right" vertical="center" wrapText="1"/>
    </xf>
    <xf numFmtId="0" fontId="65" fillId="0" borderId="0" xfId="0" applyFont="1" applyAlignment="1">
      <alignment horizontal="center" vertical="center"/>
    </xf>
    <xf numFmtId="0" fontId="65" fillId="15" borderId="2" xfId="0" applyFont="1" applyFill="1" applyBorder="1" applyAlignment="1">
      <alignment horizontal="center" vertical="center" wrapText="1"/>
    </xf>
    <xf numFmtId="0" fontId="69" fillId="9" borderId="9" xfId="0" applyFont="1" applyFill="1" applyBorder="1" applyAlignment="1">
      <alignment vertical="center"/>
    </xf>
    <xf numFmtId="0" fontId="69" fillId="9" borderId="3" xfId="0" applyFont="1" applyFill="1" applyBorder="1" applyAlignment="1">
      <alignment horizontal="center" vertical="center"/>
    </xf>
    <xf numFmtId="0" fontId="69" fillId="0" borderId="0" xfId="0" applyFont="1" applyAlignment="1">
      <alignment vertical="center"/>
    </xf>
    <xf numFmtId="0" fontId="69" fillId="0" borderId="0" xfId="0" applyFont="1" applyAlignment="1">
      <alignment horizontal="center" vertical="center"/>
    </xf>
    <xf numFmtId="0" fontId="70" fillId="0" borderId="0" xfId="0" applyFont="1" applyAlignment="1">
      <alignment horizontal="left" vertical="center" wrapText="1"/>
    </xf>
    <xf numFmtId="164" fontId="59" fillId="0" borderId="0" xfId="0" applyNumberFormat="1" applyFont="1" applyAlignment="1">
      <alignment horizontal="center" vertical="center" wrapText="1"/>
    </xf>
    <xf numFmtId="0" fontId="71" fillId="0" borderId="0" xfId="0" applyFont="1" applyAlignment="1">
      <alignment horizontal="right" vertical="center" wrapText="1"/>
    </xf>
    <xf numFmtId="0" fontId="58" fillId="0" borderId="0" xfId="0" applyFont="1" applyAlignment="1">
      <alignment horizontal="center" wrapText="1"/>
    </xf>
    <xf numFmtId="0" fontId="72" fillId="0" borderId="5" xfId="0" applyFont="1" applyBorder="1" applyAlignment="1">
      <alignment horizontal="left" vertical="top" wrapText="1"/>
    </xf>
    <xf numFmtId="0" fontId="72" fillId="0" borderId="5" xfId="0" applyFont="1" applyBorder="1" applyAlignment="1" applyProtection="1">
      <alignment horizontal="left" vertical="top" wrapText="1"/>
      <protection locked="0"/>
    </xf>
    <xf numFmtId="0" fontId="58" fillId="15" borderId="4" xfId="0" applyFont="1" applyFill="1" applyBorder="1" applyAlignment="1">
      <alignment horizontal="center" vertical="center" wrapText="1"/>
    </xf>
    <xf numFmtId="164" fontId="58" fillId="9" borderId="8" xfId="0" applyNumberFormat="1" applyFont="1" applyFill="1" applyBorder="1" applyAlignment="1">
      <alignment horizontal="center" vertical="center"/>
    </xf>
    <xf numFmtId="164" fontId="58" fillId="0" borderId="0" xfId="0" applyNumberFormat="1" applyFont="1" applyAlignment="1">
      <alignment horizontal="center" vertical="center"/>
    </xf>
    <xf numFmtId="0" fontId="63" fillId="0" borderId="0" xfId="0" applyFont="1">
      <alignment vertical="top"/>
    </xf>
    <xf numFmtId="0" fontId="58" fillId="0" borderId="0" xfId="0" applyFont="1" applyAlignment="1">
      <alignment horizontal="center" vertical="center" wrapText="1"/>
    </xf>
    <xf numFmtId="0" fontId="58" fillId="15" borderId="1" xfId="0" applyFont="1" applyFill="1" applyBorder="1" applyAlignment="1">
      <alignment horizontal="center" vertical="center" wrapText="1"/>
    </xf>
    <xf numFmtId="0" fontId="71" fillId="0" borderId="0" xfId="0" applyFont="1" applyAlignment="1">
      <alignment wrapText="1"/>
    </xf>
    <xf numFmtId="0" fontId="71" fillId="0" borderId="0" xfId="0" applyFont="1" applyAlignment="1">
      <alignment horizontal="left" wrapText="1"/>
    </xf>
    <xf numFmtId="0" fontId="67" fillId="15" borderId="6" xfId="0" applyFont="1" applyFill="1" applyBorder="1" applyAlignment="1">
      <alignment vertical="center"/>
    </xf>
    <xf numFmtId="0" fontId="60" fillId="15" borderId="13" xfId="0" applyFont="1" applyFill="1" applyBorder="1" applyAlignment="1">
      <alignment horizontal="left" vertical="center" wrapText="1"/>
    </xf>
    <xf numFmtId="0" fontId="60" fillId="7" borderId="5" xfId="0" applyFont="1" applyFill="1" applyBorder="1" applyAlignment="1">
      <alignment horizontal="left" vertical="top" wrapText="1"/>
    </xf>
    <xf numFmtId="0" fontId="74" fillId="0" borderId="0" xfId="0" applyFont="1">
      <alignment vertical="top"/>
    </xf>
    <xf numFmtId="0" fontId="74" fillId="0" borderId="0" xfId="0" applyFont="1" applyAlignment="1"/>
    <xf numFmtId="0" fontId="60" fillId="0" borderId="3" xfId="0" applyFont="1" applyBorder="1" applyAlignment="1">
      <alignment horizontal="left" vertical="center" wrapText="1"/>
    </xf>
    <xf numFmtId="0" fontId="60" fillId="10" borderId="5" xfId="0" applyFont="1" applyFill="1" applyBorder="1" applyAlignment="1">
      <alignment horizontal="left" vertical="top" wrapText="1"/>
    </xf>
    <xf numFmtId="0" fontId="60" fillId="15" borderId="4" xfId="0" applyFont="1" applyFill="1" applyBorder="1" applyAlignment="1">
      <alignment horizontal="left" vertical="center" wrapText="1"/>
    </xf>
    <xf numFmtId="0" fontId="60" fillId="7" borderId="7" xfId="0" applyFont="1" applyFill="1" applyBorder="1" applyAlignment="1">
      <alignment horizontal="left" vertical="top" wrapText="1"/>
    </xf>
    <xf numFmtId="165" fontId="60" fillId="0" borderId="9" xfId="0" applyNumberFormat="1" applyFont="1" applyBorder="1">
      <alignment vertical="top"/>
    </xf>
    <xf numFmtId="165" fontId="60" fillId="0" borderId="2" xfId="0" applyNumberFormat="1" applyFont="1" applyBorder="1">
      <alignment vertical="top"/>
    </xf>
    <xf numFmtId="0" fontId="60" fillId="7" borderId="5" xfId="0" applyFont="1" applyFill="1" applyBorder="1" applyAlignment="1" applyProtection="1">
      <alignment horizontal="left" vertical="top" wrapText="1"/>
      <protection locked="0"/>
    </xf>
    <xf numFmtId="0" fontId="67" fillId="7" borderId="5" xfId="0" applyFont="1" applyFill="1" applyBorder="1" applyAlignment="1" applyProtection="1">
      <alignment horizontal="left" vertical="top" wrapText="1"/>
      <protection locked="0"/>
    </xf>
    <xf numFmtId="0" fontId="60" fillId="7" borderId="12" xfId="0" applyFont="1" applyFill="1" applyBorder="1" applyAlignment="1" applyProtection="1">
      <alignment horizontal="left" vertical="top" wrapText="1"/>
      <protection locked="0"/>
    </xf>
    <xf numFmtId="0" fontId="60" fillId="7" borderId="13" xfId="0" applyFont="1" applyFill="1" applyBorder="1" applyAlignment="1" applyProtection="1">
      <alignment horizontal="left" vertical="top" wrapText="1"/>
      <protection locked="0"/>
    </xf>
    <xf numFmtId="0" fontId="60" fillId="5" borderId="0" xfId="0" applyFont="1" applyFill="1" applyAlignment="1">
      <alignment horizontal="left" vertical="top" wrapText="1"/>
    </xf>
    <xf numFmtId="0" fontId="14" fillId="0" borderId="0" xfId="0" applyFont="1" applyAlignment="1">
      <alignment wrapText="1"/>
    </xf>
    <xf numFmtId="0" fontId="5" fillId="0" borderId="5" xfId="0" applyFont="1" applyBorder="1" applyAlignment="1">
      <alignment horizontal="center" vertical="center"/>
    </xf>
    <xf numFmtId="0" fontId="67" fillId="8" borderId="0" xfId="0" applyFont="1" applyFill="1">
      <alignment vertical="top"/>
    </xf>
    <xf numFmtId="0" fontId="66" fillId="0" borderId="5" xfId="0" applyFont="1" applyBorder="1" applyAlignment="1">
      <alignment horizontal="center" vertical="center" wrapText="1"/>
    </xf>
    <xf numFmtId="0" fontId="66" fillId="0" borderId="5" xfId="0" applyFont="1" applyBorder="1" applyAlignment="1">
      <alignment horizontal="left" vertical="center" wrapText="1"/>
    </xf>
    <xf numFmtId="0" fontId="66" fillId="8" borderId="0" xfId="0" applyFont="1" applyFill="1" applyAlignment="1">
      <alignment horizontal="center" vertical="center" wrapText="1"/>
    </xf>
    <xf numFmtId="0" fontId="58" fillId="0" borderId="5" xfId="0" applyFont="1" applyBorder="1" applyAlignment="1">
      <alignment horizontal="center" vertical="center"/>
    </xf>
    <xf numFmtId="0" fontId="58" fillId="0" borderId="5" xfId="0" applyFont="1" applyBorder="1" applyAlignment="1">
      <alignment horizontal="right" vertical="center" wrapText="1"/>
    </xf>
    <xf numFmtId="164" fontId="59" fillId="0" borderId="5" xfId="0" applyNumberFormat="1" applyFont="1" applyBorder="1" applyAlignment="1">
      <alignment horizontal="left" vertical="center" wrapText="1"/>
    </xf>
    <xf numFmtId="0" fontId="67" fillId="0" borderId="5" xfId="0" applyFont="1" applyBorder="1" applyAlignment="1">
      <alignment horizontal="left" vertical="top" wrapText="1"/>
    </xf>
    <xf numFmtId="0" fontId="67" fillId="2" borderId="0" xfId="0" applyFont="1" applyFill="1">
      <alignment vertical="top"/>
    </xf>
    <xf numFmtId="0" fontId="71" fillId="0" borderId="4" xfId="0" applyFont="1" applyBorder="1" applyAlignment="1">
      <alignment vertical="center" wrapText="1"/>
    </xf>
    <xf numFmtId="2" fontId="66" fillId="0" borderId="5" xfId="0" applyNumberFormat="1" applyFont="1" applyBorder="1" applyAlignment="1">
      <alignment horizontal="center" vertical="center" wrapText="1"/>
    </xf>
    <xf numFmtId="0" fontId="66" fillId="0" borderId="5" xfId="0" applyFont="1" applyBorder="1" applyAlignment="1">
      <alignment horizontal="left" vertical="top" wrapText="1"/>
    </xf>
    <xf numFmtId="0" fontId="63" fillId="0" borderId="5" xfId="0" applyFont="1" applyBorder="1" applyAlignment="1" applyProtection="1">
      <alignment horizontal="left" vertical="top" wrapText="1"/>
      <protection locked="0"/>
    </xf>
    <xf numFmtId="0" fontId="66" fillId="7" borderId="5" xfId="0" applyFont="1" applyFill="1" applyBorder="1" applyAlignment="1">
      <alignment horizontal="center" vertical="center" wrapText="1"/>
    </xf>
    <xf numFmtId="0" fontId="66" fillId="7" borderId="5" xfId="0" applyFont="1" applyFill="1" applyBorder="1" applyAlignment="1" applyProtection="1">
      <alignment horizontal="center" vertical="center"/>
      <protection locked="0"/>
    </xf>
    <xf numFmtId="0" fontId="66" fillId="0" borderId="5" xfId="1" applyFont="1" applyBorder="1" applyAlignment="1">
      <alignment vertical="top" wrapText="1"/>
    </xf>
    <xf numFmtId="0" fontId="60" fillId="0" borderId="1" xfId="0" applyFont="1" applyBorder="1">
      <alignment vertical="top"/>
    </xf>
    <xf numFmtId="0" fontId="60" fillId="0" borderId="4" xfId="0" applyFont="1" applyBorder="1" applyAlignment="1">
      <alignment horizontal="left" vertical="center" wrapText="1"/>
    </xf>
    <xf numFmtId="0" fontId="67" fillId="15" borderId="1" xfId="0" applyFont="1" applyFill="1" applyBorder="1" applyAlignment="1">
      <alignment horizontal="left" vertical="center"/>
    </xf>
    <xf numFmtId="0" fontId="66" fillId="0" borderId="4" xfId="0" applyFont="1" applyBorder="1" applyAlignment="1">
      <alignment horizontal="left" vertical="center" wrapText="1"/>
    </xf>
    <xf numFmtId="0" fontId="60" fillId="8" borderId="1" xfId="0" applyFont="1" applyFill="1" applyBorder="1" applyAlignment="1">
      <alignment horizontal="left" vertical="center"/>
    </xf>
    <xf numFmtId="0" fontId="63" fillId="8" borderId="1" xfId="0" applyFont="1" applyFill="1" applyBorder="1" applyAlignment="1">
      <alignment horizontal="left" vertical="center"/>
    </xf>
    <xf numFmtId="0" fontId="60" fillId="0" borderId="0" xfId="0" applyFont="1" applyAlignment="1">
      <alignment horizontal="left" vertical="top"/>
    </xf>
    <xf numFmtId="0" fontId="67" fillId="7" borderId="5" xfId="0" applyFont="1" applyFill="1" applyBorder="1" applyAlignment="1">
      <alignment horizontal="left" vertical="top" wrapText="1"/>
    </xf>
    <xf numFmtId="0" fontId="60" fillId="0" borderId="5" xfId="0" applyFont="1" applyBorder="1" applyAlignment="1">
      <alignment horizontal="center" vertical="center"/>
    </xf>
    <xf numFmtId="0" fontId="60" fillId="0" borderId="5" xfId="0" applyFont="1" applyBorder="1" applyAlignment="1" applyProtection="1">
      <alignment horizontal="center" vertical="center"/>
      <protection locked="0"/>
    </xf>
    <xf numFmtId="0" fontId="67" fillId="0" borderId="5" xfId="0" applyFont="1" applyBorder="1" applyAlignment="1">
      <alignment horizontal="center" vertical="center" wrapText="1"/>
    </xf>
    <xf numFmtId="0" fontId="62" fillId="0" borderId="5" xfId="0" applyFont="1" applyBorder="1" applyAlignment="1" applyProtection="1">
      <alignment horizontal="center" vertical="center" wrapText="1"/>
      <protection locked="0"/>
    </xf>
    <xf numFmtId="0" fontId="67" fillId="0" borderId="5" xfId="0" applyFont="1" applyBorder="1" applyAlignment="1" applyProtection="1">
      <alignment horizontal="center" vertical="center" wrapText="1"/>
      <protection locked="0"/>
    </xf>
    <xf numFmtId="0" fontId="62" fillId="0" borderId="5" xfId="0" applyFont="1" applyBorder="1" applyAlignment="1">
      <alignment horizontal="center" vertical="center"/>
    </xf>
    <xf numFmtId="0" fontId="62" fillId="0" borderId="0" xfId="0" applyFont="1" applyAlignment="1">
      <alignment horizontal="center" vertical="center"/>
    </xf>
    <xf numFmtId="0" fontId="60" fillId="5" borderId="0" xfId="0" applyFont="1" applyFill="1" applyAlignment="1">
      <alignment horizontal="center" vertical="center"/>
    </xf>
    <xf numFmtId="0" fontId="67" fillId="7" borderId="5" xfId="0" applyFont="1" applyFill="1" applyBorder="1" applyAlignment="1">
      <alignment horizontal="center" vertical="center"/>
    </xf>
    <xf numFmtId="0" fontId="66" fillId="16" borderId="5" xfId="0" applyFont="1" applyFill="1" applyBorder="1" applyAlignment="1">
      <alignment vertical="top" wrapText="1"/>
    </xf>
    <xf numFmtId="0" fontId="75" fillId="0" borderId="6" xfId="0" applyFont="1" applyBorder="1" applyAlignment="1">
      <alignment vertical="top" wrapText="1"/>
    </xf>
    <xf numFmtId="0" fontId="77" fillId="0" borderId="1" xfId="0" applyFont="1" applyBorder="1" applyAlignment="1">
      <alignment horizontal="left" vertical="center" wrapText="1"/>
    </xf>
    <xf numFmtId="0" fontId="75" fillId="0" borderId="5" xfId="0" applyFont="1" applyBorder="1" applyAlignment="1">
      <alignment vertical="top" wrapText="1"/>
    </xf>
    <xf numFmtId="0" fontId="67" fillId="8" borderId="1" xfId="0" applyFont="1" applyFill="1" applyBorder="1" applyAlignment="1">
      <alignment vertical="top" wrapText="1"/>
    </xf>
    <xf numFmtId="164" fontId="61" fillId="0" borderId="6" xfId="0" applyNumberFormat="1" applyFont="1" applyBorder="1" applyAlignment="1">
      <alignment horizontal="center" vertical="center" wrapText="1"/>
    </xf>
    <xf numFmtId="164" fontId="61" fillId="0" borderId="0" xfId="0" applyNumberFormat="1" applyFont="1" applyAlignment="1">
      <alignment horizontal="center" vertical="center" wrapText="1"/>
    </xf>
    <xf numFmtId="0" fontId="60" fillId="5" borderId="0" xfId="0" applyFont="1" applyFill="1" applyAlignment="1">
      <alignment vertical="top" wrapText="1"/>
    </xf>
    <xf numFmtId="0" fontId="83" fillId="0" borderId="5" xfId="0" applyFont="1" applyBorder="1" applyAlignment="1">
      <alignment horizontal="center" vertical="center"/>
    </xf>
    <xf numFmtId="0" fontId="82" fillId="0" borderId="5" xfId="0" applyFont="1" applyBorder="1" applyAlignment="1">
      <alignment horizontal="center" vertical="center" wrapText="1"/>
    </xf>
    <xf numFmtId="0" fontId="84" fillId="0" borderId="0" xfId="0" applyFont="1">
      <alignment vertical="top"/>
    </xf>
    <xf numFmtId="0" fontId="85" fillId="7" borderId="5" xfId="0" applyFont="1" applyFill="1" applyBorder="1" applyAlignment="1">
      <alignment horizontal="center" vertical="top"/>
    </xf>
    <xf numFmtId="0" fontId="85" fillId="7" borderId="5" xfId="0" applyFont="1" applyFill="1" applyBorder="1" applyAlignment="1">
      <alignment horizontal="center" vertical="top" wrapText="1"/>
    </xf>
    <xf numFmtId="0" fontId="66" fillId="0" borderId="0" xfId="0" applyFont="1" applyAlignment="1">
      <alignment horizontal="center" vertical="center" wrapText="1"/>
    </xf>
    <xf numFmtId="9" fontId="85" fillId="7" borderId="5" xfId="0" applyNumberFormat="1" applyFont="1" applyFill="1" applyBorder="1" applyAlignment="1">
      <alignment horizontal="center" vertical="top" wrapText="1"/>
    </xf>
    <xf numFmtId="0" fontId="67" fillId="10" borderId="5" xfId="0" applyFont="1" applyFill="1" applyBorder="1" applyAlignment="1" applyProtection="1">
      <alignment horizontal="center" vertical="top" wrapText="1"/>
      <protection locked="0"/>
    </xf>
    <xf numFmtId="0" fontId="65" fillId="0" borderId="0" xfId="0" applyFont="1" applyAlignment="1">
      <alignment vertical="center" wrapText="1"/>
    </xf>
    <xf numFmtId="0" fontId="82" fillId="10" borderId="5" xfId="0" applyFont="1" applyFill="1" applyBorder="1" applyAlignment="1">
      <alignment horizontal="center" vertical="top" wrapText="1"/>
    </xf>
    <xf numFmtId="0" fontId="67" fillId="7" borderId="6" xfId="0" applyFont="1" applyFill="1" applyBorder="1" applyAlignment="1">
      <alignment horizontal="center" vertical="top" wrapText="1"/>
    </xf>
    <xf numFmtId="0" fontId="82" fillId="10" borderId="5" xfId="0" applyFont="1" applyFill="1" applyBorder="1" applyAlignment="1" applyProtection="1">
      <alignment horizontal="center" vertical="top" wrapText="1"/>
      <protection locked="0"/>
    </xf>
    <xf numFmtId="0" fontId="66" fillId="16" borderId="1" xfId="0" applyFont="1" applyFill="1" applyBorder="1" applyAlignment="1">
      <alignment vertical="top" wrapText="1"/>
    </xf>
    <xf numFmtId="9" fontId="67" fillId="10" borderId="5" xfId="0" applyNumberFormat="1" applyFont="1" applyFill="1" applyBorder="1" applyAlignment="1">
      <alignment horizontal="center" vertical="top" wrapText="1"/>
    </xf>
    <xf numFmtId="0" fontId="62" fillId="0" borderId="3" xfId="0" applyFont="1" applyBorder="1" applyAlignment="1">
      <alignment horizontal="left" vertical="center" wrapText="1"/>
    </xf>
    <xf numFmtId="0" fontId="67" fillId="0" borderId="6" xfId="0" applyFont="1" applyBorder="1" applyAlignment="1">
      <alignment horizontal="center" vertical="center" wrapText="1"/>
    </xf>
    <xf numFmtId="0" fontId="67" fillId="0" borderId="0" xfId="0" applyFont="1" applyAlignment="1">
      <alignment horizontal="left" vertical="top"/>
    </xf>
    <xf numFmtId="0" fontId="61" fillId="0" borderId="0" xfId="0" applyFont="1" applyAlignment="1">
      <alignment horizontal="center" vertical="top" wrapText="1"/>
    </xf>
    <xf numFmtId="0" fontId="62" fillId="0" borderId="0" xfId="0" applyFont="1" applyAlignment="1">
      <alignment horizontal="center" vertical="top" wrapText="1"/>
    </xf>
    <xf numFmtId="0" fontId="5" fillId="3" borderId="3" xfId="0" applyFont="1" applyFill="1" applyBorder="1" applyAlignment="1">
      <alignment horizontal="left" vertical="top" wrapText="1"/>
    </xf>
    <xf numFmtId="0" fontId="5" fillId="3" borderId="8" xfId="0" applyFont="1" applyFill="1" applyBorder="1" applyAlignment="1">
      <alignment horizontal="left" vertical="top" wrapText="1"/>
    </xf>
    <xf numFmtId="0" fontId="56" fillId="0" borderId="0" xfId="0" applyFont="1" applyAlignment="1">
      <alignment horizontal="left" vertical="top"/>
    </xf>
    <xf numFmtId="0" fontId="12" fillId="0" borderId="0" xfId="0" applyFont="1" applyAlignment="1">
      <alignment horizontal="center" vertical="top" wrapText="1"/>
    </xf>
    <xf numFmtId="0" fontId="11" fillId="0" borderId="0" xfId="0" applyFont="1" applyAlignment="1">
      <alignment horizontal="center" vertical="top" wrapText="1"/>
    </xf>
    <xf numFmtId="0" fontId="60" fillId="7" borderId="12" xfId="0" applyFont="1" applyFill="1" applyBorder="1" applyAlignment="1" applyProtection="1">
      <alignment horizontal="left" vertical="top" wrapText="1"/>
      <protection locked="0"/>
    </xf>
    <xf numFmtId="0" fontId="60" fillId="7" borderId="15" xfId="0" applyFont="1" applyFill="1" applyBorder="1" applyAlignment="1" applyProtection="1">
      <alignment horizontal="left" vertical="top" wrapText="1"/>
      <protection locked="0"/>
    </xf>
    <xf numFmtId="0" fontId="60" fillId="7" borderId="7" xfId="0" applyFont="1" applyFill="1" applyBorder="1" applyAlignment="1" applyProtection="1">
      <alignment horizontal="left" vertical="top" wrapText="1"/>
      <protection locked="0"/>
    </xf>
    <xf numFmtId="0" fontId="71" fillId="0" borderId="0" xfId="0" applyFont="1" applyAlignment="1">
      <alignment vertical="center" wrapText="1"/>
    </xf>
    <xf numFmtId="0" fontId="71" fillId="0" borderId="10" xfId="0" applyFont="1" applyBorder="1" applyAlignment="1">
      <alignment vertical="center" wrapText="1"/>
    </xf>
  </cellXfs>
  <cellStyles count="3">
    <cellStyle name="Normal" xfId="0" builtinId="0"/>
    <cellStyle name="Normal 2" xfId="1" xr:uid="{00000000-0005-0000-0000-000001000000}"/>
    <cellStyle name="Normal 2 2" xfId="2" xr:uid="{00000000-0005-0000-0000-000002000000}"/>
  </cellStyles>
  <dxfs count="20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O89"/>
  <sheetViews>
    <sheetView view="pageBreakPreview" topLeftCell="A71" zoomScale="120" zoomScaleNormal="96" zoomScaleSheetLayoutView="120" workbookViewId="0">
      <selection activeCell="F72" sqref="F72"/>
    </sheetView>
  </sheetViews>
  <sheetFormatPr defaultColWidth="8.7109375" defaultRowHeight="12.75" x14ac:dyDescent="0.2"/>
  <cols>
    <col min="1" max="1" width="2.85546875" style="261" customWidth="1"/>
    <col min="2" max="2" width="11" style="328" customWidth="1"/>
    <col min="3" max="3" width="47.140625" style="278" customWidth="1"/>
    <col min="4" max="4" width="6.140625" style="330" customWidth="1"/>
    <col min="5" max="5" width="5.5703125" style="330" customWidth="1"/>
    <col min="6" max="6" width="15.42578125" style="354" customWidth="1"/>
    <col min="7" max="7" width="32.140625" style="417" customWidth="1"/>
    <col min="8" max="8" width="33.42578125" style="327" customWidth="1"/>
    <col min="9" max="249" width="9.28515625" style="261" customWidth="1"/>
    <col min="250" max="16384" width="8.7109375" style="308"/>
  </cols>
  <sheetData>
    <row r="1" spans="1:249" s="261" customFormat="1" ht="12.75" customHeight="1" x14ac:dyDescent="0.2">
      <c r="A1" s="434" t="s">
        <v>145</v>
      </c>
      <c r="B1" s="434"/>
      <c r="C1" s="329"/>
      <c r="D1" s="330"/>
      <c r="E1" s="435" t="s">
        <v>431</v>
      </c>
      <c r="F1" s="436"/>
      <c r="G1" s="436"/>
      <c r="H1" s="436"/>
    </row>
    <row r="2" spans="1:249" s="261" customFormat="1" x14ac:dyDescent="0.2">
      <c r="A2" s="434" t="s">
        <v>146</v>
      </c>
      <c r="B2" s="434"/>
      <c r="C2" s="331"/>
      <c r="D2" s="332"/>
      <c r="E2" s="436"/>
      <c r="F2" s="436"/>
      <c r="G2" s="436"/>
      <c r="H2" s="436"/>
    </row>
    <row r="3" spans="1:249" s="261" customFormat="1" ht="36" x14ac:dyDescent="0.2">
      <c r="A3" s="434" t="s">
        <v>147</v>
      </c>
      <c r="B3" s="434"/>
      <c r="C3" s="304" t="s">
        <v>510</v>
      </c>
      <c r="D3" s="330"/>
      <c r="E3" s="436"/>
      <c r="F3" s="436"/>
      <c r="G3" s="436"/>
      <c r="H3" s="436"/>
    </row>
    <row r="4" spans="1:249" s="261" customFormat="1" ht="16.5" customHeight="1" x14ac:dyDescent="0.2">
      <c r="A4" s="434" t="s">
        <v>148</v>
      </c>
      <c r="B4" s="434"/>
      <c r="C4" s="333"/>
      <c r="D4" s="330"/>
      <c r="E4" s="436"/>
      <c r="F4" s="436"/>
      <c r="G4" s="436"/>
      <c r="H4" s="436"/>
    </row>
    <row r="5" spans="1:249" s="261" customFormat="1" ht="6.75" customHeight="1" x14ac:dyDescent="0.25">
      <c r="B5" s="305"/>
      <c r="C5" s="278"/>
      <c r="D5" s="330"/>
      <c r="E5" s="436"/>
      <c r="F5" s="436"/>
      <c r="G5" s="436"/>
      <c r="H5" s="436"/>
    </row>
    <row r="6" spans="1:249" ht="86.45" customHeight="1" x14ac:dyDescent="0.2">
      <c r="A6" s="262"/>
      <c r="B6" s="306"/>
      <c r="C6" s="426" t="s">
        <v>502</v>
      </c>
      <c r="D6" s="355" t="s">
        <v>391</v>
      </c>
      <c r="E6" s="355" t="s">
        <v>150</v>
      </c>
      <c r="F6" s="348" t="s">
        <v>151</v>
      </c>
      <c r="G6" s="307" t="s">
        <v>152</v>
      </c>
      <c r="H6" s="307" t="s">
        <v>153</v>
      </c>
      <c r="I6" s="308"/>
    </row>
    <row r="7" spans="1:249" s="310" customFormat="1" ht="12.75" customHeight="1" x14ac:dyDescent="0.25">
      <c r="A7" s="274" t="s">
        <v>306</v>
      </c>
      <c r="B7" s="315"/>
      <c r="C7" s="336"/>
      <c r="D7" s="337"/>
      <c r="E7" s="337"/>
      <c r="F7" s="275"/>
      <c r="G7" s="414"/>
      <c r="H7" s="316"/>
    </row>
    <row r="8" spans="1:249" ht="108" customHeight="1" x14ac:dyDescent="0.2">
      <c r="A8" s="377"/>
      <c r="B8" s="378">
        <v>1.1000000000000001</v>
      </c>
      <c r="C8" s="288" t="s">
        <v>494</v>
      </c>
      <c r="D8" s="292">
        <f t="shared" ref="D8:D9" si="0">COUNT(E8)*2</f>
        <v>0</v>
      </c>
      <c r="E8" s="334"/>
      <c r="F8" s="349" t="s">
        <v>511</v>
      </c>
      <c r="G8" s="317"/>
      <c r="H8" s="313"/>
    </row>
    <row r="9" spans="1:249" ht="95.25" customHeight="1" x14ac:dyDescent="0.2">
      <c r="A9" s="377"/>
      <c r="B9" s="378">
        <v>1.2</v>
      </c>
      <c r="C9" s="288" t="s">
        <v>495</v>
      </c>
      <c r="D9" s="292">
        <f t="shared" si="0"/>
        <v>0</v>
      </c>
      <c r="E9" s="334"/>
      <c r="F9" s="349" t="s">
        <v>511</v>
      </c>
      <c r="G9" s="317"/>
      <c r="H9" s="313"/>
    </row>
    <row r="10" spans="1:249" ht="96" customHeight="1" x14ac:dyDescent="0.2">
      <c r="A10" s="377"/>
      <c r="B10" s="378">
        <v>1.3</v>
      </c>
      <c r="C10" s="288" t="s">
        <v>219</v>
      </c>
      <c r="D10" s="292">
        <f t="shared" ref="D10:D12" si="1">COUNT(E10)*2</f>
        <v>0</v>
      </c>
      <c r="E10" s="334"/>
      <c r="F10" s="349" t="s">
        <v>169</v>
      </c>
      <c r="G10" s="317"/>
      <c r="H10" s="313"/>
    </row>
    <row r="11" spans="1:249" ht="89.25" customHeight="1" x14ac:dyDescent="0.2">
      <c r="A11" s="377"/>
      <c r="B11" s="378">
        <v>1.4</v>
      </c>
      <c r="C11" s="288" t="s">
        <v>434</v>
      </c>
      <c r="D11" s="292">
        <f t="shared" si="1"/>
        <v>0</v>
      </c>
      <c r="E11" s="334"/>
      <c r="F11" s="349" t="s">
        <v>384</v>
      </c>
      <c r="G11" s="427"/>
      <c r="H11" s="317" t="s">
        <v>512</v>
      </c>
    </row>
    <row r="12" spans="1:249" ht="92.25" customHeight="1" x14ac:dyDescent="0.2">
      <c r="A12" s="377"/>
      <c r="B12" s="378">
        <v>1.5</v>
      </c>
      <c r="C12" s="288" t="s">
        <v>435</v>
      </c>
      <c r="D12" s="292">
        <f t="shared" si="1"/>
        <v>0</v>
      </c>
      <c r="E12" s="334"/>
      <c r="F12" s="349"/>
      <c r="G12" s="317"/>
      <c r="H12" s="313"/>
    </row>
    <row r="13" spans="1:249" s="271" customFormat="1" ht="21" customHeight="1" x14ac:dyDescent="0.25">
      <c r="A13" s="377"/>
      <c r="B13" s="380"/>
      <c r="C13" s="382" t="s">
        <v>301</v>
      </c>
      <c r="D13" s="381">
        <f>SUM(D8:D12)</f>
        <v>0</v>
      </c>
      <c r="E13" s="381">
        <f>SUM(E8:E12)</f>
        <v>0</v>
      </c>
      <c r="F13" s="382" t="s">
        <v>167</v>
      </c>
      <c r="G13" s="383" t="str">
        <f>IF(ISERROR(SUM(E13/D13)),"",SUM(E13/D13))</f>
        <v/>
      </c>
      <c r="H13" s="314"/>
    </row>
    <row r="14" spans="1:249" s="310" customFormat="1" ht="12.75" customHeight="1" x14ac:dyDescent="0.25">
      <c r="A14" s="274" t="s">
        <v>463</v>
      </c>
      <c r="B14" s="315"/>
      <c r="C14" s="336"/>
      <c r="D14" s="337"/>
      <c r="E14" s="337"/>
      <c r="F14" s="275"/>
      <c r="G14" s="414"/>
      <c r="H14" s="316"/>
    </row>
    <row r="15" spans="1:249" s="164" customFormat="1" ht="124.5" customHeight="1" x14ac:dyDescent="0.2">
      <c r="A15" s="377"/>
      <c r="B15" s="378">
        <v>2.1</v>
      </c>
      <c r="C15" s="379" t="s">
        <v>141</v>
      </c>
      <c r="D15" s="376">
        <f>COUNT(E15)*2</f>
        <v>0</v>
      </c>
      <c r="E15" s="409"/>
      <c r="F15" s="349" t="s">
        <v>461</v>
      </c>
      <c r="G15" s="317"/>
      <c r="H15" s="313"/>
      <c r="I15" s="60"/>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row>
    <row r="16" spans="1:249" s="164" customFormat="1" ht="45" customHeight="1" x14ac:dyDescent="0.2">
      <c r="A16" s="377"/>
      <c r="B16" s="378">
        <v>2.2000000000000002</v>
      </c>
      <c r="C16" s="379" t="s">
        <v>513</v>
      </c>
      <c r="D16" s="376">
        <f t="shared" ref="D16:D17" si="2">COUNT(E16)*2</f>
        <v>0</v>
      </c>
      <c r="E16" s="409"/>
      <c r="F16" s="349" t="s">
        <v>462</v>
      </c>
      <c r="G16" s="317"/>
      <c r="H16" s="421"/>
      <c r="I16" s="60"/>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row>
    <row r="17" spans="1:249" s="164" customFormat="1" ht="44.25" customHeight="1" x14ac:dyDescent="0.2">
      <c r="A17" s="377"/>
      <c r="B17" s="378">
        <v>2.2999999999999998</v>
      </c>
      <c r="C17" s="379" t="s">
        <v>514</v>
      </c>
      <c r="D17" s="376">
        <f t="shared" si="2"/>
        <v>0</v>
      </c>
      <c r="E17" s="409"/>
      <c r="F17" s="349" t="s">
        <v>462</v>
      </c>
      <c r="G17" s="317"/>
      <c r="H17" s="313"/>
      <c r="I17" s="60"/>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row>
    <row r="18" spans="1:249" s="271" customFormat="1" ht="21" customHeight="1" x14ac:dyDescent="0.25">
      <c r="A18" s="377"/>
      <c r="B18" s="380"/>
      <c r="C18" s="382" t="s">
        <v>467</v>
      </c>
      <c r="D18" s="381">
        <f>SUM(D15)</f>
        <v>0</v>
      </c>
      <c r="E18" s="381">
        <f>SUM(E15)</f>
        <v>0</v>
      </c>
      <c r="F18" s="382" t="s">
        <v>167</v>
      </c>
      <c r="G18" s="383" t="str">
        <f>IF(ISERROR(SUM(E18/D18)),"",SUM(E18/D18))</f>
        <v/>
      </c>
      <c r="H18" s="314"/>
    </row>
    <row r="19" spans="1:249" s="310" customFormat="1" ht="12.75" customHeight="1" x14ac:dyDescent="0.25">
      <c r="A19" s="274" t="s">
        <v>464</v>
      </c>
      <c r="B19" s="315"/>
      <c r="C19" s="336"/>
      <c r="D19" s="337"/>
      <c r="E19" s="337"/>
      <c r="F19" s="275"/>
      <c r="G19" s="414"/>
      <c r="H19" s="316"/>
    </row>
    <row r="20" spans="1:249" ht="33.75" x14ac:dyDescent="0.2">
      <c r="A20" s="377"/>
      <c r="B20" s="378">
        <v>3.1</v>
      </c>
      <c r="C20" s="388" t="s">
        <v>457</v>
      </c>
      <c r="D20" s="292">
        <f>COUNT(E20)*2</f>
        <v>0</v>
      </c>
      <c r="E20" s="334"/>
      <c r="F20" s="349" t="s">
        <v>458</v>
      </c>
      <c r="G20" s="317"/>
      <c r="H20" s="313"/>
    </row>
    <row r="21" spans="1:249" ht="33.75" x14ac:dyDescent="0.2">
      <c r="A21" s="377"/>
      <c r="B21" s="378">
        <v>3.2</v>
      </c>
      <c r="C21" s="388" t="s">
        <v>385</v>
      </c>
      <c r="D21" s="292">
        <f>COUNT(E21)*2</f>
        <v>0</v>
      </c>
      <c r="E21" s="334"/>
      <c r="F21" s="349" t="s">
        <v>456</v>
      </c>
      <c r="G21" s="317"/>
      <c r="H21" s="313"/>
    </row>
    <row r="22" spans="1:249" s="375" customFormat="1" ht="25.5" x14ac:dyDescent="0.2">
      <c r="A22" s="377"/>
      <c r="B22" s="378">
        <v>3.3</v>
      </c>
      <c r="C22" s="388" t="s">
        <v>459</v>
      </c>
      <c r="D22" s="292">
        <f>COUNT(E22)*2</f>
        <v>0</v>
      </c>
      <c r="E22" s="334"/>
      <c r="F22" s="349" t="s">
        <v>460</v>
      </c>
      <c r="G22" s="317"/>
      <c r="H22" s="313"/>
    </row>
    <row r="23" spans="1:249" ht="69.75" customHeight="1" x14ac:dyDescent="0.2">
      <c r="A23" s="377"/>
      <c r="B23" s="378">
        <v>3.4</v>
      </c>
      <c r="C23" s="288" t="s">
        <v>503</v>
      </c>
      <c r="D23" s="292">
        <f t="shared" ref="D23" si="3">COUNT(E23)*2</f>
        <v>0</v>
      </c>
      <c r="E23" s="334"/>
      <c r="F23" s="349" t="s">
        <v>399</v>
      </c>
      <c r="G23" s="317" t="s">
        <v>158</v>
      </c>
      <c r="H23" s="422"/>
    </row>
    <row r="24" spans="1:249" ht="41.25" customHeight="1" x14ac:dyDescent="0.2">
      <c r="A24" s="377"/>
      <c r="B24" s="378">
        <v>3.5</v>
      </c>
      <c r="C24" s="288" t="s">
        <v>388</v>
      </c>
      <c r="D24" s="292">
        <f t="shared" ref="D24:D25" si="4">COUNT(E24)*2</f>
        <v>0</v>
      </c>
      <c r="E24" s="334"/>
      <c r="F24" s="349" t="s">
        <v>399</v>
      </c>
      <c r="G24" s="317"/>
      <c r="H24" s="313"/>
    </row>
    <row r="25" spans="1:249" ht="72" customHeight="1" x14ac:dyDescent="0.2">
      <c r="A25" s="377"/>
      <c r="B25" s="378">
        <v>3.6</v>
      </c>
      <c r="C25" s="288" t="s">
        <v>98</v>
      </c>
      <c r="D25" s="292">
        <f t="shared" si="4"/>
        <v>0</v>
      </c>
      <c r="E25" s="334"/>
      <c r="F25" s="349" t="s">
        <v>399</v>
      </c>
      <c r="G25" s="317"/>
      <c r="H25" s="313"/>
    </row>
    <row r="26" spans="1:249" s="271" customFormat="1" ht="21" customHeight="1" x14ac:dyDescent="0.25">
      <c r="A26" s="377"/>
      <c r="B26" s="380"/>
      <c r="C26" s="382" t="s">
        <v>468</v>
      </c>
      <c r="D26" s="381">
        <f>SUM(D20:D25)</f>
        <v>0</v>
      </c>
      <c r="E26" s="381">
        <f>SUM(E20:E25)</f>
        <v>0</v>
      </c>
      <c r="F26" s="382" t="s">
        <v>167</v>
      </c>
      <c r="G26" s="383" t="str">
        <f>IF(ISERROR(SUM(#REF!/#REF!)),"",SUM(#REF!/#REF!))</f>
        <v/>
      </c>
      <c r="H26" s="314"/>
    </row>
    <row r="27" spans="1:249" s="310" customFormat="1" ht="12.75" customHeight="1" x14ac:dyDescent="0.25">
      <c r="A27" s="274" t="s">
        <v>471</v>
      </c>
      <c r="B27" s="315"/>
      <c r="C27" s="336"/>
      <c r="D27" s="337"/>
      <c r="E27" s="337"/>
      <c r="F27" s="275"/>
      <c r="G27" s="414"/>
      <c r="H27" s="316"/>
    </row>
    <row r="28" spans="1:249" s="261" customFormat="1" ht="63.75" x14ac:dyDescent="0.25">
      <c r="A28" s="377"/>
      <c r="B28" s="378">
        <v>4.0999999999999996</v>
      </c>
      <c r="C28" s="288" t="s">
        <v>398</v>
      </c>
      <c r="D28" s="292">
        <f t="shared" ref="D28" si="5">COUNT(E28)*2</f>
        <v>0</v>
      </c>
      <c r="E28" s="334"/>
      <c r="F28" s="349" t="s">
        <v>399</v>
      </c>
      <c r="G28" s="317"/>
      <c r="H28" s="313"/>
    </row>
    <row r="29" spans="1:249" s="319" customFormat="1" ht="38.25" x14ac:dyDescent="0.25">
      <c r="A29" s="377"/>
      <c r="B29" s="378">
        <v>4.2</v>
      </c>
      <c r="C29" s="288" t="s">
        <v>402</v>
      </c>
      <c r="D29" s="292">
        <f t="shared" ref="D29" si="6">COUNT(E29)*2</f>
        <v>0</v>
      </c>
      <c r="E29" s="334"/>
      <c r="F29" s="349" t="s">
        <v>399</v>
      </c>
      <c r="G29" s="317"/>
      <c r="H29" s="313"/>
    </row>
    <row r="30" spans="1:249" s="271" customFormat="1" ht="21" customHeight="1" x14ac:dyDescent="0.25">
      <c r="A30" s="377"/>
      <c r="B30" s="380"/>
      <c r="C30" s="382" t="s">
        <v>436</v>
      </c>
      <c r="D30" s="335">
        <f>SUM(D28:D29)</f>
        <v>0</v>
      </c>
      <c r="E30" s="335">
        <f>SUM(E28:E29)</f>
        <v>0</v>
      </c>
      <c r="F30" s="272" t="s">
        <v>167</v>
      </c>
      <c r="G30" s="415" t="str">
        <f>IF(ISERROR(SUM(E30/D30)),"",SUM(E30/D30))</f>
        <v/>
      </c>
      <c r="H30" s="314"/>
    </row>
    <row r="31" spans="1:249" s="310" customFormat="1" ht="15.75" customHeight="1" x14ac:dyDescent="0.25">
      <c r="A31" s="274" t="s">
        <v>472</v>
      </c>
      <c r="B31" s="315"/>
      <c r="C31" s="336"/>
      <c r="D31" s="337"/>
      <c r="E31" s="337"/>
      <c r="F31" s="275"/>
      <c r="G31" s="414"/>
      <c r="H31" s="316"/>
    </row>
    <row r="32" spans="1:249" ht="54" customHeight="1" x14ac:dyDescent="0.2">
      <c r="A32" s="377"/>
      <c r="B32" s="378">
        <v>5.0999999999999996</v>
      </c>
      <c r="C32" s="288" t="s">
        <v>394</v>
      </c>
      <c r="D32" s="292">
        <f t="shared" ref="D32" si="7">COUNT(E32)*2</f>
        <v>0</v>
      </c>
      <c r="E32" s="334"/>
      <c r="F32" s="349" t="s">
        <v>393</v>
      </c>
      <c r="G32" s="317"/>
      <c r="H32" s="317"/>
    </row>
    <row r="33" spans="1:8" s="261" customFormat="1" ht="89.25" x14ac:dyDescent="0.25">
      <c r="A33" s="377"/>
      <c r="B33" s="378">
        <v>5.2</v>
      </c>
      <c r="C33" s="288" t="s">
        <v>515</v>
      </c>
      <c r="D33" s="292">
        <f t="shared" ref="D33:D34" si="8">COUNT(E33)*2</f>
        <v>0</v>
      </c>
      <c r="E33" s="334"/>
      <c r="F33" s="349" t="s">
        <v>393</v>
      </c>
      <c r="G33" s="317"/>
      <c r="H33" s="317"/>
    </row>
    <row r="34" spans="1:8" s="261" customFormat="1" ht="72.75" customHeight="1" x14ac:dyDescent="0.25">
      <c r="A34" s="377"/>
      <c r="B34" s="378">
        <v>5.3</v>
      </c>
      <c r="C34" s="288" t="s">
        <v>516</v>
      </c>
      <c r="D34" s="292">
        <f t="shared" si="8"/>
        <v>0</v>
      </c>
      <c r="E34" s="334"/>
      <c r="F34" s="349" t="s">
        <v>393</v>
      </c>
      <c r="G34" s="317"/>
      <c r="H34" s="317" t="s">
        <v>504</v>
      </c>
    </row>
    <row r="35" spans="1:8" s="261" customFormat="1" ht="48" customHeight="1" x14ac:dyDescent="0.25">
      <c r="A35" s="377"/>
      <c r="B35" s="423">
        <v>5.4</v>
      </c>
      <c r="C35" s="288" t="s">
        <v>505</v>
      </c>
      <c r="D35" s="292"/>
      <c r="E35" s="334"/>
      <c r="F35" s="349"/>
      <c r="G35" s="317"/>
      <c r="H35" s="428" t="s">
        <v>517</v>
      </c>
    </row>
    <row r="36" spans="1:8" s="271" customFormat="1" ht="22.5" customHeight="1" x14ac:dyDescent="0.25">
      <c r="A36" s="377"/>
      <c r="B36" s="380"/>
      <c r="C36" s="382" t="s">
        <v>173</v>
      </c>
      <c r="D36" s="381">
        <f>SUM(D32:D34)</f>
        <v>0</v>
      </c>
      <c r="E36" s="381">
        <f>SUM(E32:E34)</f>
        <v>0</v>
      </c>
      <c r="F36" s="382" t="s">
        <v>167</v>
      </c>
      <c r="G36" s="383" t="str">
        <f>IF(ISERROR(SUM(E36/D36)),"",SUM(E36/D36))</f>
        <v/>
      </c>
      <c r="H36" s="314"/>
    </row>
    <row r="37" spans="1:8" s="310" customFormat="1" ht="12.75" customHeight="1" x14ac:dyDescent="0.25">
      <c r="A37" s="274" t="s">
        <v>465</v>
      </c>
      <c r="B37" s="315"/>
      <c r="C37" s="336"/>
      <c r="D37" s="337"/>
      <c r="E37" s="337"/>
      <c r="F37" s="275"/>
      <c r="G37" s="414"/>
      <c r="H37" s="316"/>
    </row>
    <row r="38" spans="1:8" ht="54.75" customHeight="1" x14ac:dyDescent="0.2">
      <c r="A38" s="377"/>
      <c r="B38" s="378">
        <v>6.1</v>
      </c>
      <c r="C38" s="288" t="s">
        <v>74</v>
      </c>
      <c r="D38" s="292">
        <f t="shared" ref="D38" si="9">COUNT(E38)*2</f>
        <v>0</v>
      </c>
      <c r="E38" s="334"/>
      <c r="F38" s="350" t="s">
        <v>406</v>
      </c>
      <c r="G38" s="321"/>
      <c r="H38" s="322"/>
    </row>
    <row r="39" spans="1:8" s="319" customFormat="1" ht="38.25" x14ac:dyDescent="0.25">
      <c r="A39" s="377"/>
      <c r="B39" s="378">
        <v>6.2</v>
      </c>
      <c r="C39" s="288" t="s">
        <v>392</v>
      </c>
      <c r="D39" s="292">
        <f t="shared" ref="D39:D63" si="10">COUNT(E39)*2</f>
        <v>0</v>
      </c>
      <c r="E39" s="334"/>
      <c r="F39" s="350" t="s">
        <v>520</v>
      </c>
      <c r="G39" s="321"/>
      <c r="H39" s="322"/>
    </row>
    <row r="40" spans="1:8" ht="36" customHeight="1" x14ac:dyDescent="0.2">
      <c r="A40" s="377"/>
      <c r="B40" s="378">
        <v>6.3</v>
      </c>
      <c r="C40" s="288" t="s">
        <v>297</v>
      </c>
      <c r="D40" s="292">
        <f t="shared" si="10"/>
        <v>0</v>
      </c>
      <c r="E40" s="334"/>
      <c r="F40" s="389" t="s">
        <v>519</v>
      </c>
      <c r="G40" s="321"/>
      <c r="H40" s="322"/>
    </row>
    <row r="41" spans="1:8" ht="38.25" x14ac:dyDescent="0.2">
      <c r="A41" s="377"/>
      <c r="B41" s="378">
        <v>6.4</v>
      </c>
      <c r="C41" s="288" t="s">
        <v>298</v>
      </c>
      <c r="D41" s="292">
        <f t="shared" si="10"/>
        <v>0</v>
      </c>
      <c r="E41" s="334"/>
      <c r="F41" s="350" t="s">
        <v>407</v>
      </c>
      <c r="G41" s="321"/>
      <c r="H41" s="322"/>
    </row>
    <row r="42" spans="1:8" ht="70.5" customHeight="1" x14ac:dyDescent="0.2">
      <c r="A42" s="377"/>
      <c r="B42" s="378">
        <v>6.5</v>
      </c>
      <c r="C42" s="288" t="s">
        <v>378</v>
      </c>
      <c r="D42" s="292">
        <f t="shared" si="10"/>
        <v>0</v>
      </c>
      <c r="E42" s="334"/>
      <c r="F42" s="350" t="s">
        <v>518</v>
      </c>
      <c r="G42" s="321"/>
      <c r="H42" s="322"/>
    </row>
    <row r="43" spans="1:8" ht="33.75" x14ac:dyDescent="0.2">
      <c r="A43" s="377"/>
      <c r="B43" s="378">
        <v>6.6</v>
      </c>
      <c r="C43" s="379" t="s">
        <v>492</v>
      </c>
      <c r="D43" s="292">
        <f t="shared" si="10"/>
        <v>0</v>
      </c>
      <c r="E43" s="334"/>
      <c r="F43" s="350" t="s">
        <v>408</v>
      </c>
      <c r="G43" s="321"/>
      <c r="H43" s="322"/>
    </row>
    <row r="44" spans="1:8" ht="45" x14ac:dyDescent="0.2">
      <c r="A44" s="377"/>
      <c r="B44" s="378">
        <v>6.7</v>
      </c>
      <c r="C44" s="288" t="s">
        <v>299</v>
      </c>
      <c r="D44" s="292">
        <f t="shared" si="10"/>
        <v>0</v>
      </c>
      <c r="E44" s="334"/>
      <c r="F44" s="350" t="s">
        <v>409</v>
      </c>
      <c r="G44" s="321"/>
      <c r="H44" s="322"/>
    </row>
    <row r="45" spans="1:8" ht="63.75" x14ac:dyDescent="0.2">
      <c r="A45" s="377"/>
      <c r="B45" s="378">
        <v>6.8</v>
      </c>
      <c r="C45" s="288" t="s">
        <v>387</v>
      </c>
      <c r="D45" s="292">
        <f t="shared" si="10"/>
        <v>0</v>
      </c>
      <c r="E45" s="334"/>
      <c r="F45" s="350" t="s">
        <v>62</v>
      </c>
      <c r="G45" s="321"/>
      <c r="H45" s="322"/>
    </row>
    <row r="46" spans="1:8" ht="67.5" x14ac:dyDescent="0.2">
      <c r="A46" s="377"/>
      <c r="B46" s="378">
        <v>6.9</v>
      </c>
      <c r="C46" s="288" t="s">
        <v>522</v>
      </c>
      <c r="D46" s="292">
        <f t="shared" si="10"/>
        <v>0</v>
      </c>
      <c r="E46" s="334"/>
      <c r="F46" s="350" t="s">
        <v>521</v>
      </c>
      <c r="G46" s="321" t="s">
        <v>158</v>
      </c>
      <c r="H46" s="322"/>
    </row>
    <row r="47" spans="1:8" ht="38.25" x14ac:dyDescent="0.2">
      <c r="A47" s="377"/>
      <c r="B47" s="387">
        <v>6.1</v>
      </c>
      <c r="C47" s="288" t="s">
        <v>523</v>
      </c>
      <c r="D47" s="292">
        <f t="shared" si="10"/>
        <v>0</v>
      </c>
      <c r="E47" s="334"/>
      <c r="F47" s="350" t="s">
        <v>390</v>
      </c>
      <c r="G47" s="429"/>
      <c r="H47" s="322"/>
    </row>
    <row r="48" spans="1:8" ht="76.5" customHeight="1" x14ac:dyDescent="0.2">
      <c r="A48" s="377"/>
      <c r="B48" s="378">
        <v>6.11</v>
      </c>
      <c r="C48" s="288" t="s">
        <v>493</v>
      </c>
      <c r="D48" s="292">
        <f t="shared" si="10"/>
        <v>0</v>
      </c>
      <c r="E48" s="334"/>
      <c r="F48" s="350" t="s">
        <v>412</v>
      </c>
      <c r="G48" s="429"/>
      <c r="H48" s="322"/>
    </row>
    <row r="49" spans="1:8" ht="59.25" customHeight="1" x14ac:dyDescent="0.2">
      <c r="A49" s="377"/>
      <c r="B49" s="378">
        <v>6.12</v>
      </c>
      <c r="C49" s="288" t="s">
        <v>427</v>
      </c>
      <c r="D49" s="292">
        <f t="shared" si="10"/>
        <v>0</v>
      </c>
      <c r="E49" s="334"/>
      <c r="F49" s="350" t="s">
        <v>524</v>
      </c>
      <c r="G49" s="321"/>
      <c r="H49" s="322"/>
    </row>
    <row r="50" spans="1:8" ht="72.75" customHeight="1" x14ac:dyDescent="0.2">
      <c r="A50" s="377"/>
      <c r="B50" s="378">
        <v>6.13</v>
      </c>
      <c r="C50" s="288" t="s">
        <v>429</v>
      </c>
      <c r="D50" s="292">
        <f t="shared" si="10"/>
        <v>0</v>
      </c>
      <c r="E50" s="334"/>
      <c r="F50" s="350" t="s">
        <v>525</v>
      </c>
      <c r="G50" s="321"/>
      <c r="H50" s="322"/>
    </row>
    <row r="51" spans="1:8" ht="77.25" customHeight="1" x14ac:dyDescent="0.2">
      <c r="A51" s="377"/>
      <c r="B51" s="378">
        <v>6.14</v>
      </c>
      <c r="C51" s="288" t="s">
        <v>430</v>
      </c>
      <c r="D51" s="292">
        <f t="shared" si="10"/>
        <v>0</v>
      </c>
      <c r="E51" s="334"/>
      <c r="F51" s="350" t="s">
        <v>525</v>
      </c>
      <c r="G51" s="429"/>
      <c r="H51" s="322"/>
    </row>
    <row r="52" spans="1:8" ht="77.25" customHeight="1" x14ac:dyDescent="0.2">
      <c r="A52" s="377"/>
      <c r="B52" s="378">
        <v>6.15</v>
      </c>
      <c r="C52" s="288" t="s">
        <v>533</v>
      </c>
      <c r="D52" s="292"/>
      <c r="E52" s="334"/>
      <c r="F52" s="350"/>
      <c r="G52" s="429"/>
      <c r="H52" s="431"/>
    </row>
    <row r="53" spans="1:8" ht="77.25" customHeight="1" x14ac:dyDescent="0.2">
      <c r="A53" s="377"/>
      <c r="B53" s="378">
        <v>6.16</v>
      </c>
      <c r="C53" s="288" t="s">
        <v>528</v>
      </c>
      <c r="D53" s="292"/>
      <c r="E53" s="334"/>
      <c r="F53" s="350" t="s">
        <v>526</v>
      </c>
      <c r="G53" s="429"/>
      <c r="H53" s="424" t="s">
        <v>527</v>
      </c>
    </row>
    <row r="54" spans="1:8" ht="44.25" customHeight="1" x14ac:dyDescent="0.2">
      <c r="A54" s="377"/>
      <c r="B54" s="378">
        <v>6.17</v>
      </c>
      <c r="C54" s="288" t="s">
        <v>414</v>
      </c>
      <c r="D54" s="292">
        <f t="shared" si="10"/>
        <v>0</v>
      </c>
      <c r="E54" s="334"/>
      <c r="F54" s="350" t="s">
        <v>413</v>
      </c>
      <c r="G54" s="321"/>
      <c r="H54" s="322"/>
    </row>
    <row r="55" spans="1:8" ht="51" x14ac:dyDescent="0.2">
      <c r="A55" s="377"/>
      <c r="B55" s="378">
        <v>6.18</v>
      </c>
      <c r="C55" s="288" t="s">
        <v>484</v>
      </c>
      <c r="D55" s="292">
        <f t="shared" si="10"/>
        <v>0</v>
      </c>
      <c r="E55" s="334"/>
      <c r="F55" s="350" t="s">
        <v>413</v>
      </c>
      <c r="G55" s="321"/>
      <c r="H55" s="322"/>
    </row>
    <row r="56" spans="1:8" ht="35.65" customHeight="1" x14ac:dyDescent="0.2">
      <c r="A56" s="377"/>
      <c r="B56" s="378">
        <v>6.19</v>
      </c>
      <c r="C56" s="288" t="s">
        <v>416</v>
      </c>
      <c r="D56" s="292">
        <f t="shared" si="10"/>
        <v>0</v>
      </c>
      <c r="E56" s="334"/>
      <c r="F56" s="350" t="s">
        <v>417</v>
      </c>
      <c r="G56" s="321"/>
      <c r="H56" s="322"/>
    </row>
    <row r="57" spans="1:8" ht="35.25" customHeight="1" x14ac:dyDescent="0.2">
      <c r="A57" s="377"/>
      <c r="B57" s="387">
        <v>6.2</v>
      </c>
      <c r="C57" s="288" t="s">
        <v>415</v>
      </c>
      <c r="D57" s="292">
        <f t="shared" si="10"/>
        <v>0</v>
      </c>
      <c r="E57" s="334"/>
      <c r="F57" s="350" t="s">
        <v>418</v>
      </c>
      <c r="G57" s="321"/>
      <c r="H57" s="322"/>
    </row>
    <row r="58" spans="1:8" ht="45.75" customHeight="1" x14ac:dyDescent="0.2">
      <c r="A58" s="377"/>
      <c r="B58" s="378">
        <v>6.21</v>
      </c>
      <c r="C58" s="288" t="s">
        <v>420</v>
      </c>
      <c r="D58" s="292">
        <f t="shared" si="10"/>
        <v>0</v>
      </c>
      <c r="E58" s="334"/>
      <c r="F58" s="350" t="s">
        <v>410</v>
      </c>
      <c r="G58" s="321"/>
      <c r="H58" s="322"/>
    </row>
    <row r="59" spans="1:8" ht="45.75" customHeight="1" x14ac:dyDescent="0.2">
      <c r="A59" s="377"/>
      <c r="B59" s="387">
        <v>6.22</v>
      </c>
      <c r="C59" s="288" t="s">
        <v>419</v>
      </c>
      <c r="D59" s="292">
        <f t="shared" si="10"/>
        <v>0</v>
      </c>
      <c r="E59" s="334"/>
      <c r="F59" s="350" t="s">
        <v>485</v>
      </c>
      <c r="G59" s="321"/>
      <c r="H59" s="322"/>
    </row>
    <row r="60" spans="1:8" ht="45.75" customHeight="1" x14ac:dyDescent="0.2">
      <c r="A60" s="377"/>
      <c r="B60" s="378">
        <v>6.23</v>
      </c>
      <c r="C60" s="288" t="s">
        <v>421</v>
      </c>
      <c r="D60" s="292">
        <f t="shared" si="10"/>
        <v>0</v>
      </c>
      <c r="E60" s="334"/>
      <c r="F60" s="350" t="s">
        <v>529</v>
      </c>
      <c r="G60" s="321"/>
      <c r="H60" s="322"/>
    </row>
    <row r="61" spans="1:8" ht="43.5" customHeight="1" x14ac:dyDescent="0.2">
      <c r="A61" s="377"/>
      <c r="B61" s="378">
        <v>6.24</v>
      </c>
      <c r="C61" s="288" t="s">
        <v>422</v>
      </c>
      <c r="D61" s="292">
        <f t="shared" si="10"/>
        <v>0</v>
      </c>
      <c r="E61" s="334"/>
      <c r="F61" s="350" t="s">
        <v>529</v>
      </c>
      <c r="G61" s="321"/>
      <c r="H61" s="322"/>
    </row>
    <row r="62" spans="1:8" ht="38.25" x14ac:dyDescent="0.2">
      <c r="A62" s="377"/>
      <c r="B62" s="378">
        <v>6.25</v>
      </c>
      <c r="C62" s="288" t="s">
        <v>423</v>
      </c>
      <c r="D62" s="292">
        <f t="shared" si="10"/>
        <v>0</v>
      </c>
      <c r="E62" s="334"/>
      <c r="F62" s="350" t="s">
        <v>529</v>
      </c>
      <c r="G62" s="321"/>
      <c r="H62" s="322"/>
    </row>
    <row r="63" spans="1:8" ht="27.75" customHeight="1" x14ac:dyDescent="0.2">
      <c r="A63" s="377"/>
      <c r="B63" s="378">
        <v>6.26</v>
      </c>
      <c r="C63" s="288" t="s">
        <v>424</v>
      </c>
      <c r="D63" s="292">
        <f t="shared" si="10"/>
        <v>0</v>
      </c>
      <c r="E63" s="334"/>
      <c r="F63" s="350" t="s">
        <v>425</v>
      </c>
      <c r="G63" s="429"/>
      <c r="H63" s="322"/>
    </row>
    <row r="64" spans="1:8" s="271" customFormat="1" ht="21" customHeight="1" x14ac:dyDescent="0.25">
      <c r="A64" s="377"/>
      <c r="B64" s="380"/>
      <c r="C64" s="382" t="s">
        <v>469</v>
      </c>
      <c r="D64" s="381">
        <f>SUM(D38:D63)</f>
        <v>0</v>
      </c>
      <c r="E64" s="381">
        <f>SUM(E38:E63)</f>
        <v>0</v>
      </c>
      <c r="F64" s="382" t="s">
        <v>167</v>
      </c>
      <c r="G64" s="383" t="str">
        <f>IF(ISERROR(SUM(E64/D64)),"",SUM(E64/D64))</f>
        <v/>
      </c>
      <c r="H64" s="314"/>
    </row>
    <row r="65" spans="1:8" s="324" customFormat="1" ht="17.100000000000001" customHeight="1" x14ac:dyDescent="0.25">
      <c r="A65" s="289" t="s">
        <v>466</v>
      </c>
      <c r="B65" s="315"/>
      <c r="C65" s="336"/>
      <c r="D65" s="337"/>
      <c r="E65" s="337"/>
      <c r="F65" s="275"/>
      <c r="G65" s="414"/>
      <c r="H65" s="323"/>
    </row>
    <row r="66" spans="1:8" s="324" customFormat="1" ht="120.75" customHeight="1" x14ac:dyDescent="0.25">
      <c r="A66" s="377"/>
      <c r="B66" s="378">
        <v>7.1</v>
      </c>
      <c r="C66" s="288" t="s">
        <v>403</v>
      </c>
      <c r="D66" s="292">
        <f t="shared" ref="D66:D68" si="11">COUNT(E66)*2</f>
        <v>0</v>
      </c>
      <c r="E66" s="390"/>
      <c r="F66" s="350" t="s">
        <v>534</v>
      </c>
      <c r="G66" s="321"/>
      <c r="H66" s="424"/>
    </row>
    <row r="67" spans="1:8" s="324" customFormat="1" ht="198.75" customHeight="1" x14ac:dyDescent="0.25">
      <c r="A67" s="377"/>
      <c r="B67" s="378">
        <v>7.2</v>
      </c>
      <c r="C67" s="288" t="s">
        <v>486</v>
      </c>
      <c r="D67" s="292">
        <f t="shared" si="11"/>
        <v>0</v>
      </c>
      <c r="E67" s="391"/>
      <c r="F67" s="350" t="s">
        <v>508</v>
      </c>
      <c r="G67" s="321"/>
      <c r="H67" s="322"/>
    </row>
    <row r="68" spans="1:8" s="324" customFormat="1" ht="110.25" customHeight="1" x14ac:dyDescent="0.25">
      <c r="A68" s="377"/>
      <c r="B68" s="378">
        <v>7.3</v>
      </c>
      <c r="C68" s="288" t="s">
        <v>11</v>
      </c>
      <c r="D68" s="292">
        <f t="shared" si="11"/>
        <v>0</v>
      </c>
      <c r="E68" s="390"/>
      <c r="F68" s="350" t="s">
        <v>5</v>
      </c>
      <c r="G68" s="321"/>
      <c r="H68" s="322"/>
    </row>
    <row r="69" spans="1:8" ht="147.75" customHeight="1" x14ac:dyDescent="0.2">
      <c r="A69" s="377"/>
      <c r="B69" s="378">
        <v>7.4</v>
      </c>
      <c r="C69" s="410" t="s">
        <v>535</v>
      </c>
      <c r="D69" s="292">
        <f t="shared" ref="D69:D70" si="12">COUNT(E69)*2</f>
        <v>0</v>
      </c>
      <c r="E69" s="334"/>
      <c r="F69" s="350" t="s">
        <v>386</v>
      </c>
      <c r="G69" s="321" t="s">
        <v>158</v>
      </c>
      <c r="H69" s="322"/>
    </row>
    <row r="70" spans="1:8" ht="96" customHeight="1" x14ac:dyDescent="0.2">
      <c r="A70" s="377"/>
      <c r="B70" s="378">
        <v>7.5</v>
      </c>
      <c r="C70" s="288" t="s">
        <v>509</v>
      </c>
      <c r="D70" s="292">
        <f t="shared" si="12"/>
        <v>0</v>
      </c>
      <c r="E70" s="334"/>
      <c r="F70" s="350" t="s">
        <v>479</v>
      </c>
      <c r="G70" s="321"/>
      <c r="H70" s="322"/>
    </row>
    <row r="71" spans="1:8" ht="63.75" x14ac:dyDescent="0.2">
      <c r="A71" s="377"/>
      <c r="B71" s="378">
        <v>7.6</v>
      </c>
      <c r="C71" s="288" t="s">
        <v>383</v>
      </c>
      <c r="D71" s="292">
        <f t="shared" ref="D71:D72" si="13">COUNT(E71)*2</f>
        <v>0</v>
      </c>
      <c r="E71" s="334"/>
      <c r="F71" s="350" t="s">
        <v>389</v>
      </c>
      <c r="G71" s="321"/>
      <c r="H71" s="424"/>
    </row>
    <row r="72" spans="1:8" ht="153" x14ac:dyDescent="0.2">
      <c r="A72" s="377"/>
      <c r="B72" s="378">
        <v>7.7</v>
      </c>
      <c r="C72" s="392" t="s">
        <v>536</v>
      </c>
      <c r="D72" s="292">
        <f t="shared" si="13"/>
        <v>0</v>
      </c>
      <c r="E72" s="334"/>
      <c r="F72" s="350" t="s">
        <v>506</v>
      </c>
      <c r="G72" s="425"/>
      <c r="H72" s="322" t="s">
        <v>507</v>
      </c>
    </row>
    <row r="73" spans="1:8" s="271" customFormat="1" ht="30.75" customHeight="1" x14ac:dyDescent="0.25">
      <c r="A73" s="377"/>
      <c r="B73" s="380"/>
      <c r="C73" s="382" t="s">
        <v>470</v>
      </c>
      <c r="D73" s="381">
        <f>SUM(D66:D72)</f>
        <v>0</v>
      </c>
      <c r="E73" s="381">
        <f>SUM(E66:E72)</f>
        <v>0</v>
      </c>
      <c r="F73" s="382" t="s">
        <v>167</v>
      </c>
      <c r="G73" s="383" t="str">
        <f>IF(ISERROR(SUM(E73/D73)),"",SUM(E73/D73))</f>
        <v/>
      </c>
      <c r="H73" s="314"/>
    </row>
    <row r="74" spans="1:8" s="273" customFormat="1" ht="35.25" customHeight="1" x14ac:dyDescent="0.25">
      <c r="A74" s="271"/>
      <c r="B74" s="294"/>
      <c r="C74" s="345" t="s">
        <v>438</v>
      </c>
      <c r="D74" s="296"/>
      <c r="E74" s="296"/>
      <c r="F74" s="295"/>
      <c r="G74" s="346"/>
      <c r="H74" s="297"/>
    </row>
    <row r="75" spans="1:8" s="273" customFormat="1" ht="45.75" customHeight="1" x14ac:dyDescent="0.25">
      <c r="A75" s="271"/>
      <c r="B75" s="294"/>
      <c r="C75" s="347" t="s">
        <v>439</v>
      </c>
      <c r="D75" s="432"/>
      <c r="E75" s="432"/>
      <c r="F75" s="432"/>
      <c r="G75" s="432"/>
      <c r="H75" s="432"/>
    </row>
    <row r="76" spans="1:8" s="273" customFormat="1" ht="45.75" customHeight="1" x14ac:dyDescent="0.25">
      <c r="A76" s="271"/>
      <c r="B76" s="294"/>
      <c r="C76" s="347" t="s">
        <v>440</v>
      </c>
      <c r="D76" s="432"/>
      <c r="E76" s="432"/>
      <c r="F76" s="432"/>
      <c r="G76" s="432"/>
      <c r="H76" s="432"/>
    </row>
    <row r="77" spans="1:8" s="273" customFormat="1" ht="45.75" customHeight="1" x14ac:dyDescent="0.25">
      <c r="A77" s="271"/>
      <c r="B77" s="294"/>
      <c r="C77" s="347" t="s">
        <v>441</v>
      </c>
      <c r="D77" s="432"/>
      <c r="E77" s="432"/>
      <c r="F77" s="432"/>
      <c r="G77" s="432"/>
      <c r="H77" s="432"/>
    </row>
    <row r="78" spans="1:8" s="273" customFormat="1" ht="24" customHeight="1" x14ac:dyDescent="0.25">
      <c r="A78" s="271"/>
      <c r="B78" s="294"/>
      <c r="C78" s="295"/>
      <c r="D78" s="433" t="s">
        <v>442</v>
      </c>
      <c r="E78" s="433"/>
      <c r="F78" s="433"/>
      <c r="G78" s="433"/>
      <c r="H78" s="433"/>
    </row>
    <row r="79" spans="1:8" s="271" customFormat="1" x14ac:dyDescent="0.25">
      <c r="B79" s="325"/>
      <c r="C79" s="338"/>
      <c r="D79" s="339"/>
      <c r="E79" s="339"/>
      <c r="F79" s="295"/>
      <c r="G79" s="416"/>
      <c r="H79" s="326"/>
    </row>
    <row r="80" spans="1:8" s="271" customFormat="1" ht="33.75" x14ac:dyDescent="0.25">
      <c r="B80" s="325"/>
      <c r="C80" s="340" t="s">
        <v>217</v>
      </c>
      <c r="D80" s="356" t="s">
        <v>391</v>
      </c>
      <c r="E80" s="356" t="s">
        <v>150</v>
      </c>
      <c r="F80" s="351" t="s">
        <v>170</v>
      </c>
      <c r="G80" s="319"/>
      <c r="H80" s="327"/>
    </row>
    <row r="81" spans="3:8" ht="18.75" customHeight="1" x14ac:dyDescent="0.2">
      <c r="C81" s="298" t="str">
        <f>C13</f>
        <v>Section 1 - GENERAL ADMINISTRATIVE OVERSIGHT Total:</v>
      </c>
      <c r="D81" s="299">
        <f>D13</f>
        <v>0</v>
      </c>
      <c r="E81" s="299">
        <f>E13</f>
        <v>0</v>
      </c>
      <c r="F81" s="300" t="str">
        <f>IF(ISERROR(SUM(E81/D81)),"",SUM(E81/D81))</f>
        <v/>
      </c>
      <c r="G81" s="319"/>
    </row>
    <row r="82" spans="3:8" ht="18.75" customHeight="1" x14ac:dyDescent="0.2">
      <c r="C82" s="301" t="str">
        <f>C18</f>
        <v>Section 2 - CUSTOMER SERVICES/ACCESS TO CARE Total:</v>
      </c>
      <c r="D82" s="299">
        <f>D18</f>
        <v>0</v>
      </c>
      <c r="E82" s="299">
        <f>E18</f>
        <v>0</v>
      </c>
      <c r="F82" s="300" t="str">
        <f>IF(ISERROR(SUM(E82/D82)),"",SUM(E82/D82))</f>
        <v/>
      </c>
      <c r="G82" s="319"/>
      <c r="H82" s="261"/>
    </row>
    <row r="83" spans="3:8" ht="18.75" customHeight="1" x14ac:dyDescent="0.2">
      <c r="C83" s="301" t="str">
        <f>C26</f>
        <v>Section 3 - FACILITY &amp; MAINTENANCE Total:</v>
      </c>
      <c r="D83" s="299">
        <f>D26</f>
        <v>0</v>
      </c>
      <c r="E83" s="299">
        <f>E26</f>
        <v>0</v>
      </c>
      <c r="F83" s="300" t="str">
        <f t="shared" ref="F83:F85" si="14">IF(ISERROR(SUM(E83/D83)),"",SUM(E83/D83))</f>
        <v/>
      </c>
      <c r="G83" s="319"/>
      <c r="H83" s="261"/>
    </row>
    <row r="84" spans="3:8" ht="18.75" customHeight="1" x14ac:dyDescent="0.2">
      <c r="C84" s="301" t="str">
        <f>C30</f>
        <v>Section 4 - EMERGENCY RESPONSE Total:</v>
      </c>
      <c r="D84" s="299">
        <f>D30</f>
        <v>0</v>
      </c>
      <c r="E84" s="299">
        <f>E30</f>
        <v>0</v>
      </c>
      <c r="F84" s="300" t="str">
        <f>IF(ISERROR(SUM(E84/D84)),"",SUM(E84/D84))</f>
        <v/>
      </c>
      <c r="G84" s="319"/>
      <c r="H84" s="261"/>
    </row>
    <row r="85" spans="3:8" ht="18.75" customHeight="1" x14ac:dyDescent="0.2">
      <c r="C85" s="301" t="str">
        <f>C36</f>
        <v>Section  5 - MEDICATION MANAGEMENT Total:</v>
      </c>
      <c r="D85" s="299">
        <f>D36</f>
        <v>0</v>
      </c>
      <c r="E85" s="299">
        <f>E36</f>
        <v>0</v>
      </c>
      <c r="F85" s="300" t="str">
        <f t="shared" si="14"/>
        <v/>
      </c>
      <c r="G85" s="319"/>
      <c r="H85" s="261"/>
    </row>
    <row r="86" spans="3:8" ht="18.75" customHeight="1" x14ac:dyDescent="0.2">
      <c r="C86" s="302" t="str">
        <f>C64</f>
        <v>Section 6 - STAFF TRAINING REQUIREMENTS Total:</v>
      </c>
      <c r="D86" s="299">
        <f t="shared" ref="D86:E86" si="15">D64</f>
        <v>0</v>
      </c>
      <c r="E86" s="299">
        <f t="shared" si="15"/>
        <v>0</v>
      </c>
      <c r="F86" s="300" t="str">
        <f>IF(ISERROR(SUM(E86/D86)),"",SUM(E86/D86))</f>
        <v/>
      </c>
      <c r="G86" s="319"/>
      <c r="H86" s="261"/>
    </row>
    <row r="87" spans="3:8" ht="24" customHeight="1" x14ac:dyDescent="0.2">
      <c r="C87" s="298" t="str">
        <f>C73</f>
        <v>Section  7 - CREDENTIALING AND 
PERSONNEL MANAGEMENT REQUIREMENTS Total:</v>
      </c>
      <c r="D87" s="303">
        <f>D73</f>
        <v>0</v>
      </c>
      <c r="E87" s="303">
        <f>E73</f>
        <v>0</v>
      </c>
      <c r="F87" s="300" t="str">
        <f>IF(ISERROR(SUM(E87/D87)),"",SUM(E87/D87))</f>
        <v/>
      </c>
      <c r="G87" s="319" t="s">
        <v>158</v>
      </c>
      <c r="H87" s="261"/>
    </row>
    <row r="88" spans="3:8" ht="21" customHeight="1" x14ac:dyDescent="0.2">
      <c r="C88" s="341" t="s">
        <v>171</v>
      </c>
      <c r="D88" s="342">
        <f>SUM(D81, D83, D85, D84, D86, D87)</f>
        <v>0</v>
      </c>
      <c r="E88" s="342">
        <f>SUM(E81, E83, E85, E84, E86, E87)</f>
        <v>0</v>
      </c>
      <c r="F88" s="352" t="str">
        <f>IF(ISERROR(SUM(E88/D88)),"",SUM(E88/D88))</f>
        <v/>
      </c>
      <c r="G88" s="319"/>
      <c r="H88" s="261"/>
    </row>
    <row r="89" spans="3:8" x14ac:dyDescent="0.2">
      <c r="C89" s="343"/>
      <c r="D89" s="344"/>
      <c r="E89" s="344"/>
      <c r="F89" s="353"/>
      <c r="G89" s="319"/>
      <c r="H89" s="261"/>
    </row>
  </sheetData>
  <sheetProtection formatCells="0" formatColumns="0" formatRows="0" insertRows="0" sort="0" autoFilter="0"/>
  <mergeCells count="9">
    <mergeCell ref="D76:H76"/>
    <mergeCell ref="D77:H77"/>
    <mergeCell ref="D78:H78"/>
    <mergeCell ref="D75:H75"/>
    <mergeCell ref="A1:B1"/>
    <mergeCell ref="E1:H5"/>
    <mergeCell ref="A2:B2"/>
    <mergeCell ref="A3:B3"/>
    <mergeCell ref="A4:B4"/>
  </mergeCells>
  <conditionalFormatting sqref="D79:E79 D32:D35 D20:D25 D38:D63">
    <cfRule type="cellIs" dxfId="202" priority="80" stopIfTrue="1" operator="equal">
      <formula>0</formula>
    </cfRule>
  </conditionalFormatting>
  <conditionalFormatting sqref="D28:D29">
    <cfRule type="cellIs" dxfId="201" priority="36" stopIfTrue="1" operator="equal">
      <formula>0</formula>
    </cfRule>
  </conditionalFormatting>
  <conditionalFormatting sqref="D69 D71:D72">
    <cfRule type="cellIs" dxfId="200" priority="33" stopIfTrue="1" operator="equal">
      <formula>0</formula>
    </cfRule>
  </conditionalFormatting>
  <conditionalFormatting sqref="D66">
    <cfRule type="cellIs" dxfId="199" priority="29" stopIfTrue="1" operator="equal">
      <formula>0</formula>
    </cfRule>
  </conditionalFormatting>
  <conditionalFormatting sqref="D68">
    <cfRule type="cellIs" dxfId="198" priority="28" stopIfTrue="1" operator="equal">
      <formula>0</formula>
    </cfRule>
  </conditionalFormatting>
  <conditionalFormatting sqref="D67">
    <cfRule type="cellIs" dxfId="197" priority="27" stopIfTrue="1" operator="equal">
      <formula>0</formula>
    </cfRule>
  </conditionalFormatting>
  <conditionalFormatting sqref="D70">
    <cfRule type="cellIs" dxfId="196" priority="25" stopIfTrue="1" operator="equal">
      <formula>0</formula>
    </cfRule>
  </conditionalFormatting>
  <conditionalFormatting sqref="D8:D11">
    <cfRule type="cellIs" dxfId="195" priority="20" stopIfTrue="1" operator="equal">
      <formula>0</formula>
    </cfRule>
  </conditionalFormatting>
  <conditionalFormatting sqref="D12">
    <cfRule type="cellIs" dxfId="194" priority="21" stopIfTrue="1" operator="equal">
      <formula>0</formula>
    </cfRule>
  </conditionalFormatting>
  <conditionalFormatting sqref="D78">
    <cfRule type="cellIs" dxfId="193" priority="19" stopIfTrue="1" operator="equal">
      <formula>0</formula>
    </cfRule>
  </conditionalFormatting>
  <conditionalFormatting sqref="D74:E74">
    <cfRule type="cellIs" dxfId="192" priority="18" stopIfTrue="1" operator="equal">
      <formula>0</formula>
    </cfRule>
  </conditionalFormatting>
  <conditionalFormatting sqref="D75">
    <cfRule type="cellIs" dxfId="191" priority="17" stopIfTrue="1" operator="equal">
      <formula>0</formula>
    </cfRule>
  </conditionalFormatting>
  <conditionalFormatting sqref="D76:D77">
    <cfRule type="cellIs" dxfId="190" priority="16" stopIfTrue="1" operator="equal">
      <formula>0</formula>
    </cfRule>
  </conditionalFormatting>
  <conditionalFormatting sqref="D15:D17">
    <cfRule type="cellIs" dxfId="189" priority="14" stopIfTrue="1" operator="equal">
      <formula>0</formula>
    </cfRule>
  </conditionalFormatting>
  <conditionalFormatting sqref="D30:E30">
    <cfRule type="cellIs" dxfId="188" priority="10" stopIfTrue="1" operator="equal">
      <formula>0</formula>
    </cfRule>
  </conditionalFormatting>
  <conditionalFormatting sqref="D26:E26">
    <cfRule type="cellIs" dxfId="187" priority="4" stopIfTrue="1" operator="equal">
      <formula>0</formula>
    </cfRule>
  </conditionalFormatting>
  <conditionalFormatting sqref="D73:E73">
    <cfRule type="cellIs" dxfId="186" priority="1" stopIfTrue="1" operator="equal">
      <formula>0</formula>
    </cfRule>
  </conditionalFormatting>
  <conditionalFormatting sqref="D13:E13">
    <cfRule type="cellIs" dxfId="185" priority="6" stopIfTrue="1" operator="equal">
      <formula>0</formula>
    </cfRule>
  </conditionalFormatting>
  <conditionalFormatting sqref="D18:E18">
    <cfRule type="cellIs" dxfId="184" priority="5" stopIfTrue="1" operator="equal">
      <formula>0</formula>
    </cfRule>
  </conditionalFormatting>
  <conditionalFormatting sqref="D36:E36">
    <cfRule type="cellIs" dxfId="183" priority="3" stopIfTrue="1" operator="equal">
      <formula>0</formula>
    </cfRule>
  </conditionalFormatting>
  <conditionalFormatting sqref="D64:E64">
    <cfRule type="cellIs" dxfId="182" priority="2" stopIfTrue="1" operator="equal">
      <formula>0</formula>
    </cfRule>
  </conditionalFormatting>
  <dataValidations count="2">
    <dataValidation type="whole" allowBlank="1" showInputMessage="1" showErrorMessage="1" errorTitle="Enter 0, 1, or 2" error="If N/A, note that in the comments and leave the score boxes blank." sqref="D69:D72 D28:D29 D8:D12 D31:E31 D27:E27 D37:E37 D66:E68 D32:D35 D15:E17 D19:E19 D20:D25 D38:D63" xr:uid="{00000000-0002-0000-0000-000000000000}">
      <formula1>0</formula1>
      <formula2>2</formula2>
    </dataValidation>
    <dataValidation type="whole" allowBlank="1" showErrorMessage="1" errorTitle="Enter 0, 1, or 2" error="_x000a_If N/A, note this in the comments and leave the score boxes blank." sqref="E28:E29 E69:E72 E32:E35 E8:E12 E20:E25 E38:E63" xr:uid="{00000000-0002-0000-0000-000001000000}">
      <formula1>0</formula1>
      <formula2>2</formula2>
    </dataValidation>
  </dataValidations>
  <printOptions horizontalCentered="1"/>
  <pageMargins left="0.2" right="0.2" top="0.75" bottom="0.75" header="0.3" footer="0.3"/>
  <pageSetup scale="87" fitToHeight="0" orientation="landscape" r:id="rId1"/>
  <headerFooter>
    <oddHeader>&amp;C&amp;"Arial,Bold"&amp;9Southwest Michigan Behavioral Health ~ Primary and Clinical Providers Administrative Site Review</oddHeader>
    <oddFooter>&amp;R&amp;6Page &amp;P of &amp;N
v5.30.14</oddFooter>
  </headerFooter>
  <rowBreaks count="3" manualBreakCount="3">
    <brk id="18" max="7" man="1"/>
    <brk id="30" max="7" man="1"/>
    <brk id="73"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116"/>
  <sheetViews>
    <sheetView view="pageBreakPreview" topLeftCell="A48" zoomScale="80" zoomScaleNormal="130" zoomScaleSheetLayoutView="80" workbookViewId="0">
      <selection activeCell="C59" sqref="C59"/>
    </sheetView>
  </sheetViews>
  <sheetFormatPr defaultRowHeight="15" x14ac:dyDescent="0.25"/>
  <cols>
    <col min="1" max="1" width="1.42578125" style="85" customWidth="1"/>
    <col min="2" max="2" width="6.42578125" style="85" customWidth="1"/>
    <col min="3" max="3" width="43.5703125" style="79" customWidth="1"/>
    <col min="4" max="4" width="64.7109375" style="115" customWidth="1"/>
    <col min="5" max="11" width="1.7109375" style="132" customWidth="1"/>
    <col min="12" max="256" width="9.28515625" style="1" customWidth="1"/>
  </cols>
  <sheetData>
    <row r="1" spans="1:12" ht="40.9" customHeight="1" x14ac:dyDescent="0.25">
      <c r="A1" s="88"/>
      <c r="B1" s="64"/>
      <c r="C1" s="119" t="s">
        <v>237</v>
      </c>
      <c r="D1" s="116" t="s">
        <v>263</v>
      </c>
      <c r="E1" s="129" t="s">
        <v>257</v>
      </c>
      <c r="F1" s="129" t="s">
        <v>135</v>
      </c>
      <c r="G1" s="129" t="s">
        <v>258</v>
      </c>
      <c r="H1" s="129" t="s">
        <v>259</v>
      </c>
      <c r="I1" s="129" t="s">
        <v>260</v>
      </c>
      <c r="J1" s="129" t="s">
        <v>261</v>
      </c>
      <c r="K1" s="129" t="s">
        <v>262</v>
      </c>
    </row>
    <row r="2" spans="1:12" s="2" customFormat="1" ht="14.65" customHeight="1" x14ac:dyDescent="0.25">
      <c r="A2" s="65" t="s">
        <v>134</v>
      </c>
      <c r="B2" s="65"/>
      <c r="C2" s="65"/>
      <c r="D2" s="103"/>
      <c r="E2" s="130"/>
      <c r="F2" s="130"/>
      <c r="G2" s="130"/>
      <c r="H2" s="130"/>
      <c r="I2" s="130"/>
      <c r="J2" s="130"/>
      <c r="K2" s="130"/>
    </row>
    <row r="3" spans="1:12" ht="65.25" customHeight="1" x14ac:dyDescent="0.25">
      <c r="A3" s="89"/>
      <c r="B3" s="61" t="s">
        <v>133</v>
      </c>
      <c r="C3" s="61" t="s">
        <v>132</v>
      </c>
      <c r="D3" s="105" t="s">
        <v>239</v>
      </c>
      <c r="E3" s="132" t="s">
        <v>0</v>
      </c>
      <c r="F3" s="132" t="s">
        <v>1</v>
      </c>
      <c r="G3" s="132" t="s">
        <v>1</v>
      </c>
      <c r="H3" s="132" t="s">
        <v>0</v>
      </c>
      <c r="I3" s="132" t="s">
        <v>0</v>
      </c>
      <c r="J3" s="132" t="s">
        <v>1</v>
      </c>
      <c r="K3" s="132" t="s">
        <v>1</v>
      </c>
    </row>
    <row r="4" spans="1:12" ht="60" customHeight="1" x14ac:dyDescent="0.25">
      <c r="A4" s="89"/>
      <c r="B4" s="61" t="s">
        <v>131</v>
      </c>
      <c r="C4" s="61" t="s">
        <v>140</v>
      </c>
      <c r="D4" s="105" t="s">
        <v>227</v>
      </c>
      <c r="E4" s="132" t="s">
        <v>1</v>
      </c>
      <c r="F4" s="132" t="s">
        <v>1</v>
      </c>
      <c r="G4" s="132" t="s">
        <v>1</v>
      </c>
      <c r="H4" s="132" t="s">
        <v>0</v>
      </c>
      <c r="I4" s="132" t="s">
        <v>0</v>
      </c>
      <c r="J4" s="132" t="s">
        <v>1</v>
      </c>
      <c r="K4" s="132" t="s">
        <v>1</v>
      </c>
    </row>
    <row r="5" spans="1:12" ht="58.15" customHeight="1" x14ac:dyDescent="0.25">
      <c r="A5" s="89"/>
      <c r="B5" s="61" t="s">
        <v>129</v>
      </c>
      <c r="C5" s="61" t="s">
        <v>155</v>
      </c>
      <c r="D5" s="105" t="s">
        <v>264</v>
      </c>
      <c r="E5" s="132" t="s">
        <v>1</v>
      </c>
      <c r="F5" s="132" t="s">
        <v>1</v>
      </c>
      <c r="G5" s="132" t="s">
        <v>1</v>
      </c>
      <c r="H5" s="132" t="s">
        <v>1</v>
      </c>
      <c r="I5" s="132" t="s">
        <v>1</v>
      </c>
      <c r="J5" s="132" t="s">
        <v>1</v>
      </c>
      <c r="K5" s="132" t="s">
        <v>1</v>
      </c>
    </row>
    <row r="6" spans="1:12" ht="58.15" customHeight="1" x14ac:dyDescent="0.25">
      <c r="A6" s="89"/>
      <c r="B6" s="61" t="s">
        <v>128</v>
      </c>
      <c r="C6" s="61" t="s">
        <v>156</v>
      </c>
      <c r="D6" s="105" t="s">
        <v>264</v>
      </c>
      <c r="E6" s="132" t="s">
        <v>0</v>
      </c>
      <c r="F6" s="132" t="s">
        <v>1</v>
      </c>
      <c r="G6" s="132" t="s">
        <v>1</v>
      </c>
      <c r="H6" s="132" t="s">
        <v>1</v>
      </c>
      <c r="I6" s="132" t="s">
        <v>1</v>
      </c>
      <c r="J6" s="132" t="s">
        <v>1</v>
      </c>
      <c r="K6" s="132" t="s">
        <v>1</v>
      </c>
    </row>
    <row r="7" spans="1:12" ht="99" customHeight="1" x14ac:dyDescent="0.25">
      <c r="A7" s="90"/>
      <c r="B7" s="61" t="s">
        <v>127</v>
      </c>
      <c r="C7" s="61" t="s">
        <v>162</v>
      </c>
      <c r="D7" s="105" t="s">
        <v>236</v>
      </c>
      <c r="E7" s="132" t="s">
        <v>1</v>
      </c>
      <c r="F7" s="132" t="s">
        <v>1</v>
      </c>
      <c r="G7" s="132" t="s">
        <v>1</v>
      </c>
      <c r="H7" s="132" t="s">
        <v>1</v>
      </c>
      <c r="I7" s="132" t="s">
        <v>1</v>
      </c>
      <c r="J7" s="132" t="s">
        <v>1</v>
      </c>
      <c r="K7" s="132" t="s">
        <v>1</v>
      </c>
    </row>
    <row r="8" spans="1:12" ht="117" customHeight="1" x14ac:dyDescent="0.25">
      <c r="A8" s="90"/>
      <c r="B8" s="61" t="s">
        <v>126</v>
      </c>
      <c r="C8" s="61" t="s">
        <v>266</v>
      </c>
      <c r="D8" s="105" t="s">
        <v>267</v>
      </c>
      <c r="E8" s="132" t="s">
        <v>1</v>
      </c>
      <c r="F8" s="132" t="s">
        <v>1</v>
      </c>
      <c r="G8" s="132" t="s">
        <v>1</v>
      </c>
      <c r="H8" s="132" t="s">
        <v>1</v>
      </c>
      <c r="I8" s="132" t="s">
        <v>1</v>
      </c>
      <c r="J8" s="132" t="s">
        <v>1</v>
      </c>
      <c r="K8" s="132" t="s">
        <v>1</v>
      </c>
    </row>
    <row r="9" spans="1:12" ht="46.15" customHeight="1" x14ac:dyDescent="0.25">
      <c r="A9" s="90"/>
      <c r="B9" s="61" t="s">
        <v>125</v>
      </c>
      <c r="C9" s="61" t="s">
        <v>138</v>
      </c>
      <c r="D9" s="105" t="s">
        <v>228</v>
      </c>
      <c r="E9" s="132" t="s">
        <v>0</v>
      </c>
      <c r="F9" s="132" t="s">
        <v>0</v>
      </c>
      <c r="G9" s="132" t="s">
        <v>0</v>
      </c>
      <c r="H9" s="132" t="s">
        <v>0</v>
      </c>
      <c r="I9" s="132" t="s">
        <v>0</v>
      </c>
      <c r="J9" s="132" t="s">
        <v>1</v>
      </c>
      <c r="K9" s="132" t="s">
        <v>1</v>
      </c>
    </row>
    <row r="10" spans="1:12" ht="38.65" customHeight="1" x14ac:dyDescent="0.25">
      <c r="A10" s="90"/>
      <c r="B10" s="61" t="s">
        <v>124</v>
      </c>
      <c r="C10" s="61" t="s">
        <v>157</v>
      </c>
      <c r="D10" s="105" t="s">
        <v>229</v>
      </c>
      <c r="E10" s="132" t="s">
        <v>0</v>
      </c>
      <c r="F10" s="132" t="s">
        <v>0</v>
      </c>
      <c r="G10" s="132" t="s">
        <v>0</v>
      </c>
      <c r="H10" s="132" t="s">
        <v>0</v>
      </c>
      <c r="I10" s="132" t="s">
        <v>0</v>
      </c>
      <c r="J10" s="132" t="s">
        <v>1</v>
      </c>
      <c r="K10" s="132" t="s">
        <v>1</v>
      </c>
    </row>
    <row r="11" spans="1:12" s="16" customFormat="1" ht="10.5" customHeight="1" x14ac:dyDescent="0.25">
      <c r="A11" s="194" t="s">
        <v>307</v>
      </c>
      <c r="B11" s="197"/>
      <c r="C11" s="71"/>
      <c r="D11" s="120"/>
      <c r="E11" s="131" t="s">
        <v>0</v>
      </c>
      <c r="F11" s="131" t="s">
        <v>0</v>
      </c>
      <c r="G11" s="131" t="s">
        <v>0</v>
      </c>
      <c r="H11" s="131" t="s">
        <v>1</v>
      </c>
      <c r="I11" s="131" t="s">
        <v>1</v>
      </c>
      <c r="J11" s="131" t="s">
        <v>0</v>
      </c>
      <c r="K11" s="131" t="s">
        <v>1</v>
      </c>
      <c r="L11" s="121"/>
    </row>
    <row r="12" spans="1:12" ht="27" customHeight="1" x14ac:dyDescent="0.25">
      <c r="A12" s="4"/>
      <c r="B12" s="36">
        <v>2.1</v>
      </c>
      <c r="C12" s="61" t="s">
        <v>123</v>
      </c>
      <c r="D12" s="105"/>
      <c r="E12" s="132" t="s">
        <v>0</v>
      </c>
      <c r="F12" s="132" t="s">
        <v>0</v>
      </c>
      <c r="G12" s="132" t="s">
        <v>0</v>
      </c>
      <c r="H12" s="132" t="s">
        <v>1</v>
      </c>
      <c r="I12" s="132" t="s">
        <v>0</v>
      </c>
      <c r="J12" s="132" t="s">
        <v>0</v>
      </c>
      <c r="K12" s="132" t="s">
        <v>0</v>
      </c>
    </row>
    <row r="13" spans="1:12" ht="41.25" customHeight="1" x14ac:dyDescent="0.25">
      <c r="A13" s="4"/>
      <c r="B13" s="36">
        <v>2.2000000000000002</v>
      </c>
      <c r="C13" s="61" t="s">
        <v>121</v>
      </c>
      <c r="D13" s="105"/>
      <c r="E13" s="132" t="s">
        <v>0</v>
      </c>
      <c r="F13" s="132" t="s">
        <v>0</v>
      </c>
      <c r="G13" s="132" t="s">
        <v>0</v>
      </c>
      <c r="H13" s="132" t="s">
        <v>1</v>
      </c>
      <c r="I13" s="132" t="s">
        <v>0</v>
      </c>
      <c r="J13" s="132" t="s">
        <v>0</v>
      </c>
      <c r="K13" s="132" t="s">
        <v>0</v>
      </c>
    </row>
    <row r="14" spans="1:12" ht="60.75" customHeight="1" x14ac:dyDescent="0.25">
      <c r="A14" s="4"/>
      <c r="B14" s="36">
        <v>2.2999999999999998</v>
      </c>
      <c r="C14" s="61" t="s">
        <v>119</v>
      </c>
      <c r="D14" s="105"/>
      <c r="E14" s="132" t="s">
        <v>0</v>
      </c>
      <c r="F14" s="132" t="s">
        <v>0</v>
      </c>
      <c r="G14" s="132" t="s">
        <v>0</v>
      </c>
      <c r="H14" s="132" t="s">
        <v>1</v>
      </c>
      <c r="I14" s="132" t="s">
        <v>0</v>
      </c>
      <c r="J14" s="132" t="s">
        <v>0</v>
      </c>
      <c r="K14" s="132" t="s">
        <v>0</v>
      </c>
    </row>
    <row r="15" spans="1:12" ht="61.5" customHeight="1" x14ac:dyDescent="0.25">
      <c r="A15" s="4"/>
      <c r="B15" s="36">
        <v>2.4</v>
      </c>
      <c r="C15" s="61" t="s">
        <v>117</v>
      </c>
      <c r="D15" s="105"/>
      <c r="E15" s="132" t="s">
        <v>0</v>
      </c>
      <c r="F15" s="132" t="s">
        <v>0</v>
      </c>
      <c r="G15" s="132" t="s">
        <v>0</v>
      </c>
      <c r="H15" s="132" t="s">
        <v>1</v>
      </c>
      <c r="I15" s="132" t="s">
        <v>0</v>
      </c>
      <c r="J15" s="132" t="s">
        <v>0</v>
      </c>
      <c r="K15" s="132" t="s">
        <v>0</v>
      </c>
    </row>
    <row r="16" spans="1:12" ht="69" customHeight="1" x14ac:dyDescent="0.25">
      <c r="A16" s="4"/>
      <c r="B16" s="36">
        <v>2.5</v>
      </c>
      <c r="C16" s="61" t="s">
        <v>164</v>
      </c>
      <c r="D16" s="118" t="s">
        <v>265</v>
      </c>
      <c r="E16" s="132" t="s">
        <v>0</v>
      </c>
      <c r="F16" s="132" t="s">
        <v>0</v>
      </c>
      <c r="G16" s="132" t="s">
        <v>0</v>
      </c>
      <c r="H16" s="132" t="s">
        <v>1</v>
      </c>
      <c r="I16" s="132" t="s">
        <v>0</v>
      </c>
      <c r="J16" s="132" t="s">
        <v>0</v>
      </c>
      <c r="K16" s="132" t="s">
        <v>1</v>
      </c>
    </row>
    <row r="17" spans="1:16" ht="48" x14ac:dyDescent="0.25">
      <c r="A17" s="4"/>
      <c r="B17" s="36">
        <v>2.6</v>
      </c>
      <c r="C17" s="61" t="s">
        <v>115</v>
      </c>
      <c r="D17" s="105"/>
      <c r="E17" s="132" t="s">
        <v>0</v>
      </c>
      <c r="F17" s="132" t="s">
        <v>0</v>
      </c>
      <c r="G17" s="132" t="s">
        <v>0</v>
      </c>
      <c r="H17" s="132" t="s">
        <v>0</v>
      </c>
      <c r="I17" s="132" t="s">
        <v>1</v>
      </c>
      <c r="J17" s="132" t="s">
        <v>0</v>
      </c>
      <c r="K17" s="132" t="s">
        <v>0</v>
      </c>
    </row>
    <row r="18" spans="1:16" s="56" customFormat="1" ht="24" customHeight="1" x14ac:dyDescent="0.25">
      <c r="A18" s="53"/>
      <c r="B18" s="57"/>
      <c r="C18" s="68" t="s">
        <v>302</v>
      </c>
      <c r="D18" s="106" t="str">
        <f>IF(ISERROR(SUM(#REF!/#REF!)),"",SUM(#REF!/#REF!))</f>
        <v/>
      </c>
      <c r="E18" s="132" t="s">
        <v>0</v>
      </c>
      <c r="F18" s="132" t="s">
        <v>0</v>
      </c>
      <c r="G18" s="132" t="s">
        <v>0</v>
      </c>
      <c r="H18" s="132" t="s">
        <v>1</v>
      </c>
      <c r="I18" s="132" t="s">
        <v>1</v>
      </c>
      <c r="J18" s="132" t="s">
        <v>0</v>
      </c>
      <c r="K18" s="132" t="s">
        <v>1</v>
      </c>
    </row>
    <row r="19" spans="1:16" s="2" customFormat="1" ht="12.75" customHeight="1" x14ac:dyDescent="0.25">
      <c r="A19" s="92" t="s">
        <v>303</v>
      </c>
      <c r="B19" s="69"/>
      <c r="C19" s="69"/>
      <c r="D19" s="122"/>
      <c r="E19" s="131" t="s">
        <v>1</v>
      </c>
      <c r="F19" s="131" t="s">
        <v>1</v>
      </c>
      <c r="G19" s="131" t="s">
        <v>1</v>
      </c>
      <c r="H19" s="131" t="s">
        <v>1</v>
      </c>
      <c r="I19" s="131" t="s">
        <v>1</v>
      </c>
      <c r="J19" s="131" t="s">
        <v>1</v>
      </c>
      <c r="K19" s="131" t="s">
        <v>1</v>
      </c>
    </row>
    <row r="20" spans="1:16" ht="69" customHeight="1" x14ac:dyDescent="0.25">
      <c r="A20" s="93"/>
      <c r="B20" s="191">
        <v>3.1</v>
      </c>
      <c r="C20" s="63" t="s">
        <v>113</v>
      </c>
      <c r="D20" s="105" t="s">
        <v>240</v>
      </c>
      <c r="E20" s="132" t="s">
        <v>1</v>
      </c>
      <c r="F20" s="132" t="s">
        <v>1</v>
      </c>
      <c r="G20" s="132" t="s">
        <v>1</v>
      </c>
      <c r="H20" s="132" t="s">
        <v>1</v>
      </c>
      <c r="I20" s="132" t="s">
        <v>1</v>
      </c>
      <c r="J20" s="132" t="s">
        <v>1</v>
      </c>
      <c r="K20" s="132" t="s">
        <v>1</v>
      </c>
    </row>
    <row r="21" spans="1:16" ht="69.599999999999994" customHeight="1" x14ac:dyDescent="0.25">
      <c r="A21" s="90"/>
      <c r="B21" s="36">
        <v>3.2</v>
      </c>
      <c r="C21" s="61" t="s">
        <v>112</v>
      </c>
      <c r="D21" s="105" t="s">
        <v>226</v>
      </c>
      <c r="E21" s="132" t="s">
        <v>1</v>
      </c>
      <c r="F21" s="132" t="s">
        <v>1</v>
      </c>
      <c r="G21" s="132" t="s">
        <v>1</v>
      </c>
      <c r="H21" s="132" t="s">
        <v>1</v>
      </c>
      <c r="I21" s="132" t="s">
        <v>1</v>
      </c>
      <c r="J21" s="132" t="s">
        <v>1</v>
      </c>
      <c r="K21" s="132" t="s">
        <v>1</v>
      </c>
    </row>
    <row r="22" spans="1:16" ht="166.9" customHeight="1" x14ac:dyDescent="0.25">
      <c r="A22" s="89"/>
      <c r="B22" s="36">
        <v>3.3</v>
      </c>
      <c r="C22" s="61" t="s">
        <v>159</v>
      </c>
      <c r="D22" s="105" t="s">
        <v>293</v>
      </c>
      <c r="E22" s="132" t="s">
        <v>1</v>
      </c>
      <c r="F22" s="132" t="s">
        <v>1</v>
      </c>
      <c r="G22" s="132" t="s">
        <v>1</v>
      </c>
      <c r="H22" s="132" t="s">
        <v>1</v>
      </c>
      <c r="I22" s="132" t="s">
        <v>1</v>
      </c>
      <c r="J22" s="132" t="s">
        <v>1</v>
      </c>
      <c r="K22" s="132" t="s">
        <v>1</v>
      </c>
    </row>
    <row r="23" spans="1:16" ht="83.1" customHeight="1" x14ac:dyDescent="0.25">
      <c r="A23" s="89"/>
      <c r="B23" s="36">
        <v>3.4</v>
      </c>
      <c r="C23" s="62" t="s">
        <v>109</v>
      </c>
      <c r="D23" s="105" t="s">
        <v>230</v>
      </c>
      <c r="E23" s="132" t="s">
        <v>0</v>
      </c>
      <c r="F23" s="132" t="s">
        <v>0</v>
      </c>
      <c r="G23" s="132" t="s">
        <v>0</v>
      </c>
      <c r="H23" s="132" t="s">
        <v>0</v>
      </c>
      <c r="I23" s="132" t="s">
        <v>0</v>
      </c>
      <c r="J23" s="132" t="s">
        <v>1</v>
      </c>
      <c r="K23" s="132" t="s">
        <v>1</v>
      </c>
    </row>
    <row r="24" spans="1:16" ht="93" customHeight="1" x14ac:dyDescent="0.25">
      <c r="A24" s="93"/>
      <c r="B24" s="191">
        <v>3.5</v>
      </c>
      <c r="C24" s="63" t="s">
        <v>107</v>
      </c>
      <c r="D24" s="105" t="s">
        <v>241</v>
      </c>
      <c r="E24" s="132" t="s">
        <v>1</v>
      </c>
      <c r="F24" s="132" t="s">
        <v>1</v>
      </c>
      <c r="G24" s="132" t="s">
        <v>1</v>
      </c>
      <c r="H24" s="132" t="s">
        <v>1</v>
      </c>
      <c r="I24" s="132" t="s">
        <v>1</v>
      </c>
      <c r="J24" s="132" t="s">
        <v>0</v>
      </c>
      <c r="K24" s="132" t="s">
        <v>0</v>
      </c>
    </row>
    <row r="25" spans="1:16" s="2" customFormat="1" ht="12.75" customHeight="1" x14ac:dyDescent="0.25">
      <c r="A25" s="91"/>
      <c r="B25" s="81"/>
      <c r="C25" s="67" t="s">
        <v>304</v>
      </c>
      <c r="D25" s="202"/>
      <c r="E25" s="133" t="s">
        <v>1</v>
      </c>
      <c r="F25" s="133" t="s">
        <v>1</v>
      </c>
      <c r="G25" s="133" t="s">
        <v>1</v>
      </c>
      <c r="H25" s="133" t="s">
        <v>1</v>
      </c>
      <c r="I25" s="133" t="s">
        <v>1</v>
      </c>
      <c r="J25" s="133" t="s">
        <v>1</v>
      </c>
      <c r="K25" s="133" t="s">
        <v>1</v>
      </c>
      <c r="L25" s="123"/>
    </row>
    <row r="26" spans="1:16" s="165" customFormat="1" ht="12.75" customHeight="1" x14ac:dyDescent="0.25">
      <c r="A26" s="94" t="s">
        <v>305</v>
      </c>
      <c r="B26" s="70"/>
      <c r="C26" s="70"/>
      <c r="D26" s="201"/>
      <c r="E26" s="133" t="s">
        <v>1</v>
      </c>
      <c r="F26" s="133" t="s">
        <v>1</v>
      </c>
      <c r="G26" s="133" t="s">
        <v>1</v>
      </c>
      <c r="H26" s="133" t="s">
        <v>1</v>
      </c>
      <c r="I26" s="133" t="s">
        <v>1</v>
      </c>
      <c r="J26" s="133" t="s">
        <v>1</v>
      </c>
      <c r="K26" s="133" t="s">
        <v>1</v>
      </c>
      <c r="L26" s="133"/>
      <c r="M26" s="133"/>
      <c r="N26" s="133"/>
      <c r="O26" s="133"/>
      <c r="P26" s="169"/>
    </row>
    <row r="27" spans="1:16" ht="80.25" customHeight="1" x14ac:dyDescent="0.25">
      <c r="A27" s="90"/>
      <c r="B27" s="83">
        <v>4.0999999999999996</v>
      </c>
      <c r="C27" s="61" t="s">
        <v>154</v>
      </c>
      <c r="D27" s="105" t="s">
        <v>278</v>
      </c>
      <c r="E27" s="132" t="s">
        <v>0</v>
      </c>
      <c r="F27" s="132" t="s">
        <v>0</v>
      </c>
      <c r="G27" s="132" t="s">
        <v>0</v>
      </c>
      <c r="H27" s="132" t="s">
        <v>1</v>
      </c>
      <c r="I27" s="132" t="s">
        <v>1</v>
      </c>
      <c r="J27" s="132" t="s">
        <v>1</v>
      </c>
      <c r="K27" s="132" t="s">
        <v>1</v>
      </c>
    </row>
    <row r="28" spans="1:16" ht="124.5" customHeight="1" x14ac:dyDescent="0.25">
      <c r="A28" s="90"/>
      <c r="B28" s="83">
        <v>4.2</v>
      </c>
      <c r="C28" s="61" t="s">
        <v>141</v>
      </c>
      <c r="D28" s="117" t="s">
        <v>279</v>
      </c>
      <c r="E28" s="132" t="s">
        <v>1</v>
      </c>
      <c r="F28" s="132" t="s">
        <v>1</v>
      </c>
      <c r="G28" s="132" t="s">
        <v>1</v>
      </c>
      <c r="H28" s="132" t="s">
        <v>1</v>
      </c>
      <c r="I28" s="132" t="s">
        <v>1</v>
      </c>
      <c r="J28" s="132" t="s">
        <v>1</v>
      </c>
      <c r="K28" s="132" t="s">
        <v>1</v>
      </c>
    </row>
    <row r="29" spans="1:16" ht="87.75" customHeight="1" x14ac:dyDescent="0.25">
      <c r="A29" s="90"/>
      <c r="B29" s="36">
        <v>4.3</v>
      </c>
      <c r="C29" s="61" t="s">
        <v>163</v>
      </c>
      <c r="D29" s="105" t="s">
        <v>231</v>
      </c>
      <c r="E29" s="132" t="s">
        <v>0</v>
      </c>
      <c r="F29" s="132" t="s">
        <v>0</v>
      </c>
      <c r="G29" s="132" t="s">
        <v>0</v>
      </c>
      <c r="H29" s="132" t="s">
        <v>1</v>
      </c>
      <c r="I29" s="132" t="s">
        <v>0</v>
      </c>
      <c r="J29" s="132" t="s">
        <v>1</v>
      </c>
      <c r="K29" s="132" t="s">
        <v>1</v>
      </c>
    </row>
    <row r="30" spans="1:16" ht="151.5" customHeight="1" x14ac:dyDescent="0.25">
      <c r="A30" s="90"/>
      <c r="B30" s="83">
        <v>4.4000000000000004</v>
      </c>
      <c r="C30" s="61" t="s">
        <v>242</v>
      </c>
      <c r="D30" s="105" t="s">
        <v>243</v>
      </c>
      <c r="E30" s="132" t="s">
        <v>1</v>
      </c>
      <c r="F30" s="132" t="s">
        <v>1</v>
      </c>
      <c r="G30" s="132" t="s">
        <v>1</v>
      </c>
      <c r="H30" s="132" t="s">
        <v>1</v>
      </c>
      <c r="I30" s="132" t="s">
        <v>1</v>
      </c>
      <c r="J30" s="132" t="s">
        <v>1</v>
      </c>
      <c r="K30" s="132" t="s">
        <v>1</v>
      </c>
    </row>
    <row r="31" spans="1:16" s="2" customFormat="1" ht="12.75" customHeight="1" x14ac:dyDescent="0.25">
      <c r="A31" s="69" t="s">
        <v>172</v>
      </c>
      <c r="B31" s="69"/>
      <c r="C31" s="69"/>
      <c r="D31" s="124"/>
      <c r="E31" s="134" t="s">
        <v>1</v>
      </c>
      <c r="F31" s="134" t="s">
        <v>1</v>
      </c>
      <c r="G31" s="134" t="s">
        <v>1</v>
      </c>
      <c r="H31" s="134" t="s">
        <v>1</v>
      </c>
      <c r="I31" s="134" t="s">
        <v>1</v>
      </c>
      <c r="J31" s="134" t="s">
        <v>1</v>
      </c>
      <c r="K31" s="134" t="s">
        <v>1</v>
      </c>
    </row>
    <row r="32" spans="1:16" ht="72" customHeight="1" x14ac:dyDescent="0.25">
      <c r="A32" s="89"/>
      <c r="B32" s="83">
        <v>4.0999999999999996</v>
      </c>
      <c r="C32" s="62" t="s">
        <v>102</v>
      </c>
      <c r="D32" s="105" t="s">
        <v>244</v>
      </c>
      <c r="E32" s="132" t="s">
        <v>1</v>
      </c>
      <c r="F32" s="132" t="s">
        <v>1</v>
      </c>
      <c r="G32" s="132" t="s">
        <v>1</v>
      </c>
      <c r="H32" s="132" t="s">
        <v>0</v>
      </c>
      <c r="I32" s="132" t="s">
        <v>0</v>
      </c>
      <c r="J32" s="132" t="s">
        <v>1</v>
      </c>
      <c r="K32" s="132" t="s">
        <v>0</v>
      </c>
    </row>
    <row r="33" spans="1:12" ht="96.75" customHeight="1" x14ac:dyDescent="0.25">
      <c r="A33" s="89"/>
      <c r="B33" s="83">
        <v>4.2</v>
      </c>
      <c r="C33" s="61" t="s">
        <v>100</v>
      </c>
      <c r="D33" s="105" t="s">
        <v>245</v>
      </c>
      <c r="E33" s="132" t="s">
        <v>1</v>
      </c>
      <c r="F33" s="132" t="s">
        <v>1</v>
      </c>
      <c r="G33" s="132" t="s">
        <v>1</v>
      </c>
      <c r="H33" s="132" t="s">
        <v>0</v>
      </c>
      <c r="I33" s="132" t="s">
        <v>0</v>
      </c>
      <c r="J33" s="132" t="s">
        <v>1</v>
      </c>
      <c r="K33" s="132" t="s">
        <v>0</v>
      </c>
    </row>
    <row r="34" spans="1:12" ht="74.25" customHeight="1" x14ac:dyDescent="0.25">
      <c r="A34" s="89"/>
      <c r="B34" s="83">
        <v>4.3</v>
      </c>
      <c r="C34" s="61" t="s">
        <v>238</v>
      </c>
      <c r="D34" s="105" t="s">
        <v>246</v>
      </c>
      <c r="E34" s="132" t="s">
        <v>1</v>
      </c>
      <c r="F34" s="132" t="s">
        <v>1</v>
      </c>
      <c r="G34" s="132" t="s">
        <v>1</v>
      </c>
      <c r="H34" s="132" t="s">
        <v>0</v>
      </c>
      <c r="I34" s="132" t="s">
        <v>0</v>
      </c>
      <c r="J34" s="132" t="s">
        <v>1</v>
      </c>
      <c r="K34" s="132" t="s">
        <v>0</v>
      </c>
    </row>
    <row r="35" spans="1:12" ht="86.25" customHeight="1" x14ac:dyDescent="0.25">
      <c r="A35" s="89"/>
      <c r="B35" s="83">
        <v>4.4000000000000004</v>
      </c>
      <c r="C35" s="62" t="s">
        <v>96</v>
      </c>
      <c r="D35" s="105" t="s">
        <v>248</v>
      </c>
      <c r="E35" s="132" t="s">
        <v>1</v>
      </c>
      <c r="F35" s="132" t="s">
        <v>0</v>
      </c>
      <c r="G35" s="132" t="s">
        <v>1</v>
      </c>
      <c r="H35" s="132" t="s">
        <v>0</v>
      </c>
      <c r="I35" s="132" t="s">
        <v>0</v>
      </c>
      <c r="J35" s="132" t="s">
        <v>0</v>
      </c>
      <c r="K35" s="132" t="s">
        <v>0</v>
      </c>
    </row>
    <row r="36" spans="1:12" s="6" customFormat="1" ht="75.75" customHeight="1" x14ac:dyDescent="0.25">
      <c r="A36" s="89"/>
      <c r="B36" s="83">
        <v>4.5</v>
      </c>
      <c r="C36" s="61" t="s">
        <v>268</v>
      </c>
      <c r="D36" s="105" t="s">
        <v>294</v>
      </c>
      <c r="E36" s="132" t="s">
        <v>1</v>
      </c>
      <c r="F36" s="132" t="s">
        <v>0</v>
      </c>
      <c r="G36" s="132" t="s">
        <v>1</v>
      </c>
      <c r="H36" s="132" t="s">
        <v>0</v>
      </c>
      <c r="I36" s="132" t="s">
        <v>0</v>
      </c>
      <c r="J36" s="132" t="s">
        <v>0</v>
      </c>
      <c r="K36" s="132" t="s">
        <v>0</v>
      </c>
    </row>
    <row r="37" spans="1:12" s="2" customFormat="1" ht="12.75" customHeight="1" x14ac:dyDescent="0.25">
      <c r="A37" s="69" t="s">
        <v>174</v>
      </c>
      <c r="B37" s="69"/>
      <c r="C37" s="69"/>
      <c r="D37" s="107"/>
      <c r="E37" s="134" t="s">
        <v>1</v>
      </c>
      <c r="F37" s="134" t="s">
        <v>1</v>
      </c>
      <c r="G37" s="134" t="s">
        <v>1</v>
      </c>
      <c r="H37" s="134" t="s">
        <v>1</v>
      </c>
      <c r="I37" s="134" t="s">
        <v>1</v>
      </c>
      <c r="J37" s="134" t="s">
        <v>1</v>
      </c>
      <c r="K37" s="134" t="s">
        <v>1</v>
      </c>
    </row>
    <row r="38" spans="1:12" ht="82.5" customHeight="1" x14ac:dyDescent="0.25">
      <c r="A38" s="89"/>
      <c r="B38" s="83">
        <v>5.0999999999999996</v>
      </c>
      <c r="C38" s="61" t="s">
        <v>91</v>
      </c>
      <c r="D38" s="105" t="s">
        <v>233</v>
      </c>
      <c r="E38" s="132" t="s">
        <v>1</v>
      </c>
      <c r="F38" s="132" t="s">
        <v>0</v>
      </c>
      <c r="G38" s="132" t="s">
        <v>1</v>
      </c>
      <c r="H38" s="132" t="s">
        <v>1</v>
      </c>
      <c r="I38" s="132" t="s">
        <v>1</v>
      </c>
      <c r="J38" s="132" t="s">
        <v>1</v>
      </c>
      <c r="K38" s="132" t="s">
        <v>1</v>
      </c>
    </row>
    <row r="39" spans="1:12" s="14" customFormat="1" ht="81.75" customHeight="1" x14ac:dyDescent="0.25">
      <c r="A39" s="95"/>
      <c r="B39" s="83">
        <v>5.2</v>
      </c>
      <c r="C39" s="61" t="s">
        <v>143</v>
      </c>
      <c r="D39" s="105" t="s">
        <v>234</v>
      </c>
      <c r="E39" s="132" t="s">
        <v>1</v>
      </c>
      <c r="F39" s="132" t="s">
        <v>0</v>
      </c>
      <c r="G39" s="132" t="s">
        <v>1</v>
      </c>
      <c r="H39" s="132" t="s">
        <v>0</v>
      </c>
      <c r="I39" s="132" t="s">
        <v>0</v>
      </c>
      <c r="J39" s="132" t="s">
        <v>0</v>
      </c>
      <c r="K39" s="132" t="s">
        <v>0</v>
      </c>
    </row>
    <row r="40" spans="1:12" s="14" customFormat="1" ht="86.25" customHeight="1" x14ac:dyDescent="0.25">
      <c r="A40" s="95"/>
      <c r="B40" s="83">
        <v>5.3</v>
      </c>
      <c r="C40" s="61" t="s">
        <v>269</v>
      </c>
      <c r="D40" s="105" t="s">
        <v>270</v>
      </c>
      <c r="E40" s="132" t="s">
        <v>0</v>
      </c>
      <c r="F40" s="132" t="s">
        <v>1</v>
      </c>
      <c r="G40" s="132" t="s">
        <v>1</v>
      </c>
      <c r="H40" s="132" t="s">
        <v>0</v>
      </c>
      <c r="I40" s="132" t="s">
        <v>0</v>
      </c>
      <c r="J40" s="132" t="s">
        <v>1</v>
      </c>
      <c r="K40" s="132" t="s">
        <v>1</v>
      </c>
    </row>
    <row r="41" spans="1:12" s="6" customFormat="1" ht="96" customHeight="1" x14ac:dyDescent="0.25">
      <c r="A41" s="89"/>
      <c r="B41" s="83">
        <v>5.4</v>
      </c>
      <c r="C41" s="61" t="s">
        <v>93</v>
      </c>
      <c r="D41" s="105" t="s">
        <v>235</v>
      </c>
      <c r="E41" s="132" t="s">
        <v>1</v>
      </c>
      <c r="F41" s="132" t="s">
        <v>1</v>
      </c>
      <c r="G41" s="132" t="s">
        <v>1</v>
      </c>
      <c r="H41" s="132" t="s">
        <v>1</v>
      </c>
      <c r="I41" s="132" t="s">
        <v>1</v>
      </c>
      <c r="J41" s="132" t="s">
        <v>1</v>
      </c>
      <c r="K41" s="132" t="s">
        <v>1</v>
      </c>
    </row>
    <row r="42" spans="1:12" s="56" customFormat="1" ht="24" customHeight="1" x14ac:dyDescent="0.25">
      <c r="A42" s="91"/>
      <c r="B42" s="82"/>
      <c r="C42" s="68" t="s">
        <v>173</v>
      </c>
      <c r="D42" s="106" t="str">
        <f>IF(ISERROR(SUM(#REF!/#REF!)),"",SUM(#REF!/#REF!))</f>
        <v/>
      </c>
      <c r="E42" s="132" t="s">
        <v>1</v>
      </c>
      <c r="F42" s="132" t="s">
        <v>1</v>
      </c>
      <c r="G42" s="132" t="s">
        <v>1</v>
      </c>
      <c r="H42" s="132" t="s">
        <v>1</v>
      </c>
      <c r="I42" s="132" t="s">
        <v>1</v>
      </c>
      <c r="J42" s="132" t="s">
        <v>1</v>
      </c>
      <c r="K42" s="132" t="s">
        <v>1</v>
      </c>
    </row>
    <row r="43" spans="1:12" s="2" customFormat="1" ht="12.75" customHeight="1" x14ac:dyDescent="0.25">
      <c r="A43" s="96" t="s">
        <v>175</v>
      </c>
      <c r="B43" s="71"/>
      <c r="C43" s="71"/>
      <c r="D43" s="108"/>
      <c r="E43" s="134" t="s">
        <v>1</v>
      </c>
      <c r="F43" s="134" t="s">
        <v>1</v>
      </c>
      <c r="G43" s="134" t="s">
        <v>1</v>
      </c>
      <c r="H43" s="134" t="s">
        <v>0</v>
      </c>
      <c r="I43" s="134" t="s">
        <v>0</v>
      </c>
      <c r="J43" s="134" t="s">
        <v>0</v>
      </c>
      <c r="K43" s="134" t="s">
        <v>0</v>
      </c>
    </row>
    <row r="44" spans="1:12" s="13" customFormat="1" ht="81.75" customHeight="1" x14ac:dyDescent="0.25">
      <c r="A44" s="97"/>
      <c r="B44" s="98">
        <v>6.1</v>
      </c>
      <c r="C44" s="63" t="s">
        <v>89</v>
      </c>
      <c r="D44" s="141" t="s">
        <v>253</v>
      </c>
      <c r="E44" s="132" t="s">
        <v>1</v>
      </c>
      <c r="F44" s="132" t="s">
        <v>0</v>
      </c>
      <c r="G44" s="132" t="s">
        <v>1</v>
      </c>
      <c r="H44" s="132" t="s">
        <v>0</v>
      </c>
      <c r="I44" s="132" t="s">
        <v>0</v>
      </c>
      <c r="J44" s="132" t="s">
        <v>0</v>
      </c>
      <c r="K44" s="132" t="s">
        <v>0</v>
      </c>
    </row>
    <row r="45" spans="1:12" s="12" customFormat="1" ht="45" customHeight="1" x14ac:dyDescent="0.25">
      <c r="A45" s="89"/>
      <c r="B45" s="83">
        <v>6.2</v>
      </c>
      <c r="C45" s="61" t="s">
        <v>87</v>
      </c>
      <c r="D45" s="105" t="s">
        <v>280</v>
      </c>
      <c r="E45" s="135" t="s">
        <v>1</v>
      </c>
      <c r="F45" s="135" t="s">
        <v>1</v>
      </c>
      <c r="G45" s="135" t="s">
        <v>1</v>
      </c>
      <c r="H45" s="135" t="s">
        <v>0</v>
      </c>
      <c r="I45" s="135" t="s">
        <v>0</v>
      </c>
      <c r="J45" s="135" t="s">
        <v>0</v>
      </c>
      <c r="K45" s="135" t="s">
        <v>0</v>
      </c>
    </row>
    <row r="46" spans="1:12" ht="98.25" customHeight="1" x14ac:dyDescent="0.25">
      <c r="A46" s="89"/>
      <c r="B46" s="83">
        <v>6.3</v>
      </c>
      <c r="C46" s="61" t="s">
        <v>85</v>
      </c>
      <c r="D46" s="105" t="s">
        <v>281</v>
      </c>
      <c r="E46" s="132" t="s">
        <v>1</v>
      </c>
      <c r="F46" s="132" t="s">
        <v>0</v>
      </c>
      <c r="G46" s="132" t="s">
        <v>1</v>
      </c>
      <c r="H46" s="132" t="s">
        <v>0</v>
      </c>
      <c r="I46" s="132" t="s">
        <v>0</v>
      </c>
      <c r="J46" s="132" t="s">
        <v>0</v>
      </c>
      <c r="K46" s="132" t="s">
        <v>0</v>
      </c>
    </row>
    <row r="47" spans="1:12" ht="75.75" customHeight="1" x14ac:dyDescent="0.25">
      <c r="A47" s="89"/>
      <c r="B47" s="83">
        <v>6.4</v>
      </c>
      <c r="C47" s="61" t="s">
        <v>83</v>
      </c>
      <c r="D47" s="105" t="s">
        <v>254</v>
      </c>
      <c r="E47" s="132" t="s">
        <v>1</v>
      </c>
      <c r="F47" s="132" t="s">
        <v>0</v>
      </c>
      <c r="G47" s="132" t="s">
        <v>1</v>
      </c>
      <c r="H47" s="132" t="s">
        <v>0</v>
      </c>
      <c r="I47" s="132" t="s">
        <v>0</v>
      </c>
      <c r="J47" s="132" t="s">
        <v>0</v>
      </c>
      <c r="K47" s="132" t="s">
        <v>0</v>
      </c>
      <c r="L47" s="1" t="s">
        <v>158</v>
      </c>
    </row>
    <row r="48" spans="1:12" ht="42.75" customHeight="1" x14ac:dyDescent="0.25">
      <c r="A48" s="89"/>
      <c r="B48" s="83">
        <v>6.5</v>
      </c>
      <c r="C48" s="61" t="s">
        <v>81</v>
      </c>
      <c r="D48" s="118" t="s">
        <v>255</v>
      </c>
      <c r="E48" s="132" t="s">
        <v>1</v>
      </c>
      <c r="F48" s="132" t="s">
        <v>0</v>
      </c>
      <c r="G48" s="132" t="s">
        <v>1</v>
      </c>
      <c r="H48" s="132" t="s">
        <v>0</v>
      </c>
      <c r="I48" s="132" t="s">
        <v>0</v>
      </c>
      <c r="J48" s="132" t="s">
        <v>0</v>
      </c>
      <c r="K48" s="132" t="s">
        <v>0</v>
      </c>
    </row>
    <row r="49" spans="1:12" s="6" customFormat="1" ht="69" customHeight="1" x14ac:dyDescent="0.25">
      <c r="A49" s="89"/>
      <c r="B49" s="83">
        <v>6.6</v>
      </c>
      <c r="C49" s="61" t="s">
        <v>80</v>
      </c>
      <c r="D49" s="105" t="s">
        <v>256</v>
      </c>
      <c r="E49" s="132" t="s">
        <v>1</v>
      </c>
      <c r="F49" s="132" t="s">
        <v>0</v>
      </c>
      <c r="G49" s="132" t="s">
        <v>1</v>
      </c>
      <c r="H49" s="132" t="s">
        <v>0</v>
      </c>
      <c r="I49" s="132" t="s">
        <v>0</v>
      </c>
      <c r="J49" s="132" t="s">
        <v>0</v>
      </c>
      <c r="K49" s="132" t="s">
        <v>0</v>
      </c>
    </row>
    <row r="50" spans="1:12" s="2" customFormat="1" ht="12.75" customHeight="1" x14ac:dyDescent="0.25">
      <c r="A50" s="72" t="s">
        <v>176</v>
      </c>
      <c r="B50" s="72"/>
      <c r="C50" s="72"/>
      <c r="D50" s="109"/>
      <c r="E50" s="134" t="s">
        <v>1</v>
      </c>
      <c r="F50" s="134" t="s">
        <v>1</v>
      </c>
      <c r="G50" s="134" t="s">
        <v>1</v>
      </c>
      <c r="H50" s="134" t="s">
        <v>1</v>
      </c>
      <c r="I50" s="134" t="s">
        <v>1</v>
      </c>
      <c r="J50" s="134" t="s">
        <v>1</v>
      </c>
      <c r="K50" s="134" t="s">
        <v>1</v>
      </c>
      <c r="L50" s="125"/>
    </row>
    <row r="51" spans="1:12" s="10" customFormat="1" ht="12.75" customHeight="1" x14ac:dyDescent="0.25">
      <c r="A51" s="74"/>
      <c r="B51" s="66" t="s">
        <v>75</v>
      </c>
      <c r="C51" s="66"/>
      <c r="D51" s="104"/>
      <c r="E51" s="136"/>
      <c r="F51" s="136"/>
      <c r="G51" s="136"/>
      <c r="H51" s="136"/>
      <c r="I51" s="136"/>
      <c r="J51" s="136"/>
      <c r="K51" s="136"/>
    </row>
    <row r="52" spans="1:12" ht="78.75" x14ac:dyDescent="0.25">
      <c r="A52" s="89"/>
      <c r="B52" s="61" t="s">
        <v>177</v>
      </c>
      <c r="C52" s="61" t="s">
        <v>74</v>
      </c>
      <c r="D52" s="110" t="s">
        <v>276</v>
      </c>
      <c r="E52" s="132" t="s">
        <v>1</v>
      </c>
      <c r="F52" s="132" t="s">
        <v>1</v>
      </c>
      <c r="G52" s="132" t="s">
        <v>1</v>
      </c>
      <c r="H52" s="132" t="s">
        <v>1</v>
      </c>
      <c r="I52" s="132" t="s">
        <v>1</v>
      </c>
      <c r="J52" s="132" t="s">
        <v>1</v>
      </c>
      <c r="K52" s="132" t="s">
        <v>1</v>
      </c>
    </row>
    <row r="53" spans="1:12" ht="25.15" customHeight="1" x14ac:dyDescent="0.25">
      <c r="A53" s="89"/>
      <c r="B53" s="61" t="s">
        <v>178</v>
      </c>
      <c r="C53" s="61" t="s">
        <v>72</v>
      </c>
      <c r="D53" s="110"/>
      <c r="E53" s="132" t="s">
        <v>0</v>
      </c>
      <c r="F53" s="132" t="s">
        <v>0</v>
      </c>
      <c r="G53" s="132" t="s">
        <v>0</v>
      </c>
      <c r="H53" s="132" t="s">
        <v>1</v>
      </c>
      <c r="I53" s="132" t="s">
        <v>0</v>
      </c>
      <c r="J53" s="132" t="s">
        <v>0</v>
      </c>
      <c r="K53" s="132" t="s">
        <v>1</v>
      </c>
    </row>
    <row r="54" spans="1:12" s="12" customFormat="1" ht="30.4" customHeight="1" x14ac:dyDescent="0.25">
      <c r="A54" s="89"/>
      <c r="B54" s="61" t="s">
        <v>179</v>
      </c>
      <c r="C54" s="61" t="s">
        <v>70</v>
      </c>
      <c r="D54" s="110"/>
      <c r="E54" s="135" t="s">
        <v>1</v>
      </c>
      <c r="F54" s="135" t="s">
        <v>1</v>
      </c>
      <c r="G54" s="135" t="s">
        <v>1</v>
      </c>
      <c r="H54" s="135" t="s">
        <v>1</v>
      </c>
      <c r="I54" s="135" t="s">
        <v>1</v>
      </c>
      <c r="J54" s="135" t="s">
        <v>1</v>
      </c>
      <c r="K54" s="135" t="s">
        <v>1</v>
      </c>
    </row>
    <row r="55" spans="1:12" ht="30.75" customHeight="1" x14ac:dyDescent="0.25">
      <c r="A55" s="89"/>
      <c r="B55" s="61" t="s">
        <v>180</v>
      </c>
      <c r="C55" s="61" t="s">
        <v>292</v>
      </c>
      <c r="D55" s="110"/>
      <c r="E55" s="132" t="s">
        <v>1</v>
      </c>
      <c r="F55" s="132" t="s">
        <v>1</v>
      </c>
      <c r="G55" s="132" t="s">
        <v>1</v>
      </c>
      <c r="H55" s="132" t="s">
        <v>1</v>
      </c>
      <c r="I55" s="132" t="s">
        <v>1</v>
      </c>
      <c r="J55" s="132" t="s">
        <v>1</v>
      </c>
      <c r="K55" s="132" t="s">
        <v>1</v>
      </c>
    </row>
    <row r="56" spans="1:12" ht="41.25" customHeight="1" x14ac:dyDescent="0.25">
      <c r="A56" s="89"/>
      <c r="B56" s="61" t="s">
        <v>181</v>
      </c>
      <c r="C56" s="62" t="s">
        <v>290</v>
      </c>
      <c r="D56" s="110"/>
      <c r="E56" s="132" t="s">
        <v>1</v>
      </c>
      <c r="F56" s="132" t="s">
        <v>1</v>
      </c>
      <c r="G56" s="132" t="s">
        <v>1</v>
      </c>
      <c r="H56" s="132" t="s">
        <v>0</v>
      </c>
      <c r="I56" s="132" t="s">
        <v>0</v>
      </c>
      <c r="J56" s="132" t="s">
        <v>0</v>
      </c>
      <c r="K56" s="132" t="s">
        <v>0</v>
      </c>
    </row>
    <row r="57" spans="1:12" ht="24" x14ac:dyDescent="0.25">
      <c r="A57" s="89"/>
      <c r="B57" s="61" t="s">
        <v>182</v>
      </c>
      <c r="C57" s="61" t="s">
        <v>160</v>
      </c>
      <c r="D57" s="110"/>
      <c r="E57" s="132" t="s">
        <v>1</v>
      </c>
      <c r="F57" s="132" t="s">
        <v>1</v>
      </c>
      <c r="G57" s="132" t="s">
        <v>1</v>
      </c>
      <c r="H57" s="132" t="s">
        <v>1</v>
      </c>
      <c r="I57" s="132" t="s">
        <v>1</v>
      </c>
      <c r="J57" s="132" t="s">
        <v>1</v>
      </c>
      <c r="K57" s="132" t="s">
        <v>1</v>
      </c>
    </row>
    <row r="58" spans="1:12" x14ac:dyDescent="0.25">
      <c r="A58" s="89"/>
      <c r="B58" s="61" t="s">
        <v>183</v>
      </c>
      <c r="C58" s="61" t="s">
        <v>65</v>
      </c>
      <c r="D58" s="110"/>
      <c r="E58" s="132" t="s">
        <v>1</v>
      </c>
      <c r="F58" s="132" t="s">
        <v>1</v>
      </c>
      <c r="G58" s="132" t="s">
        <v>1</v>
      </c>
      <c r="H58" s="132" t="s">
        <v>1</v>
      </c>
      <c r="I58" s="132" t="s">
        <v>1</v>
      </c>
      <c r="J58" s="132" t="s">
        <v>1</v>
      </c>
      <c r="K58" s="132" t="s">
        <v>1</v>
      </c>
    </row>
    <row r="59" spans="1:12" ht="24" x14ac:dyDescent="0.25">
      <c r="A59" s="89"/>
      <c r="B59" s="61" t="s">
        <v>184</v>
      </c>
      <c r="C59" s="61" t="s">
        <v>291</v>
      </c>
      <c r="D59" s="110"/>
      <c r="E59" s="132" t="s">
        <v>1</v>
      </c>
      <c r="F59" s="132" t="s">
        <v>1</v>
      </c>
      <c r="G59" s="132" t="s">
        <v>1</v>
      </c>
      <c r="H59" s="132" t="s">
        <v>1</v>
      </c>
      <c r="I59" s="132" t="s">
        <v>1</v>
      </c>
      <c r="J59" s="132" t="s">
        <v>1</v>
      </c>
      <c r="K59" s="132" t="s">
        <v>1</v>
      </c>
    </row>
    <row r="60" spans="1:12" ht="54.75" customHeight="1" x14ac:dyDescent="0.25">
      <c r="A60" s="89"/>
      <c r="B60" s="61" t="s">
        <v>185</v>
      </c>
      <c r="C60" s="61" t="s">
        <v>144</v>
      </c>
      <c r="D60" s="157" t="s">
        <v>289</v>
      </c>
      <c r="E60" s="132" t="s">
        <v>1</v>
      </c>
      <c r="F60" s="132" t="s">
        <v>0</v>
      </c>
      <c r="G60" s="132" t="s">
        <v>0</v>
      </c>
      <c r="H60" s="132" t="s">
        <v>0</v>
      </c>
      <c r="I60" s="132" t="s">
        <v>1</v>
      </c>
      <c r="J60" s="132" t="s">
        <v>0</v>
      </c>
      <c r="K60" s="132" t="s">
        <v>0</v>
      </c>
    </row>
    <row r="61" spans="1:12" ht="72" x14ac:dyDescent="0.25">
      <c r="A61" s="89"/>
      <c r="B61" s="61" t="s">
        <v>186</v>
      </c>
      <c r="C61" s="61" t="s">
        <v>220</v>
      </c>
      <c r="D61" s="110"/>
      <c r="E61" s="132" t="s">
        <v>1</v>
      </c>
      <c r="F61" s="132" t="s">
        <v>0</v>
      </c>
      <c r="G61" s="132" t="s">
        <v>1</v>
      </c>
      <c r="H61" s="132" t="s">
        <v>0</v>
      </c>
      <c r="I61" s="132" t="s">
        <v>1</v>
      </c>
      <c r="J61" s="132" t="s">
        <v>0</v>
      </c>
      <c r="K61" s="132" t="s">
        <v>0</v>
      </c>
    </row>
    <row r="62" spans="1:12" s="10" customFormat="1" ht="10.5" customHeight="1" x14ac:dyDescent="0.25">
      <c r="A62" s="74"/>
      <c r="B62" s="73" t="s">
        <v>60</v>
      </c>
      <c r="C62" s="73"/>
      <c r="D62" s="111"/>
      <c r="E62" s="136"/>
      <c r="F62" s="136"/>
      <c r="G62" s="136"/>
      <c r="H62" s="136"/>
      <c r="I62" s="136"/>
      <c r="J62" s="136"/>
      <c r="K62" s="136"/>
    </row>
    <row r="63" spans="1:12" s="10" customFormat="1" ht="10.5" customHeight="1" x14ac:dyDescent="0.25">
      <c r="A63" s="74"/>
      <c r="B63" s="74" t="s">
        <v>59</v>
      </c>
      <c r="C63" s="74"/>
      <c r="D63" s="112"/>
      <c r="E63" s="136"/>
      <c r="F63" s="136"/>
      <c r="G63" s="136"/>
      <c r="H63" s="136"/>
      <c r="I63" s="136"/>
      <c r="J63" s="136"/>
      <c r="K63" s="136"/>
    </row>
    <row r="64" spans="1:12" s="9" customFormat="1" ht="12.75" customHeight="1" x14ac:dyDescent="0.25">
      <c r="A64" s="99" t="s">
        <v>158</v>
      </c>
      <c r="B64" s="75" t="s">
        <v>58</v>
      </c>
      <c r="C64" s="75"/>
      <c r="D64" s="158"/>
      <c r="E64" s="137" t="s">
        <v>1</v>
      </c>
      <c r="F64" s="137" t="s">
        <v>0</v>
      </c>
      <c r="G64" s="137" t="s">
        <v>1</v>
      </c>
      <c r="H64" s="137" t="s">
        <v>0</v>
      </c>
      <c r="I64" s="137" t="s">
        <v>0</v>
      </c>
      <c r="J64" s="137" t="s">
        <v>0</v>
      </c>
      <c r="K64" s="137" t="s">
        <v>0</v>
      </c>
    </row>
    <row r="65" spans="1:11" ht="67.5" x14ac:dyDescent="0.25">
      <c r="A65" s="90"/>
      <c r="B65" s="61" t="s">
        <v>187</v>
      </c>
      <c r="C65" s="61" t="s">
        <v>57</v>
      </c>
      <c r="D65" s="110" t="s">
        <v>277</v>
      </c>
      <c r="E65" s="132" t="s">
        <v>1</v>
      </c>
      <c r="F65" s="132" t="s">
        <v>0</v>
      </c>
      <c r="G65" s="132" t="s">
        <v>0</v>
      </c>
      <c r="H65" s="132" t="s">
        <v>0</v>
      </c>
      <c r="I65" s="132" t="s">
        <v>0</v>
      </c>
      <c r="J65" s="132" t="s">
        <v>0</v>
      </c>
      <c r="K65" s="132" t="s">
        <v>0</v>
      </c>
    </row>
    <row r="66" spans="1:11" ht="24" x14ac:dyDescent="0.25">
      <c r="A66" s="90"/>
      <c r="B66" s="61" t="s">
        <v>188</v>
      </c>
      <c r="C66" s="61" t="s">
        <v>56</v>
      </c>
      <c r="D66" s="110"/>
      <c r="E66" s="132" t="s">
        <v>1</v>
      </c>
      <c r="F66" s="132" t="s">
        <v>0</v>
      </c>
      <c r="G66" s="132" t="s">
        <v>0</v>
      </c>
      <c r="H66" s="132" t="s">
        <v>0</v>
      </c>
      <c r="I66" s="132" t="s">
        <v>0</v>
      </c>
      <c r="J66" s="132" t="s">
        <v>0</v>
      </c>
      <c r="K66" s="132" t="s">
        <v>0</v>
      </c>
    </row>
    <row r="67" spans="1:11" ht="29.65" customHeight="1" x14ac:dyDescent="0.25">
      <c r="A67" s="90"/>
      <c r="B67" s="61" t="s">
        <v>189</v>
      </c>
      <c r="C67" s="61" t="s">
        <v>284</v>
      </c>
      <c r="D67" s="110"/>
      <c r="E67" s="132" t="s">
        <v>1</v>
      </c>
      <c r="F67" s="132" t="s">
        <v>0</v>
      </c>
      <c r="G67" s="132" t="s">
        <v>1</v>
      </c>
      <c r="H67" s="132" t="s">
        <v>0</v>
      </c>
      <c r="I67" s="132" t="s">
        <v>0</v>
      </c>
      <c r="J67" s="132" t="s">
        <v>0</v>
      </c>
      <c r="K67" s="132" t="s">
        <v>0</v>
      </c>
    </row>
    <row r="68" spans="1:11" x14ac:dyDescent="0.25">
      <c r="A68" s="90"/>
      <c r="B68" s="61" t="s">
        <v>190</v>
      </c>
      <c r="C68" s="61" t="s">
        <v>285</v>
      </c>
      <c r="D68" s="110"/>
      <c r="E68" s="132" t="s">
        <v>1</v>
      </c>
      <c r="F68" s="132" t="s">
        <v>0</v>
      </c>
      <c r="G68" s="132" t="s">
        <v>1</v>
      </c>
      <c r="H68" s="132" t="s">
        <v>0</v>
      </c>
      <c r="I68" s="132" t="s">
        <v>0</v>
      </c>
      <c r="J68" s="132" t="s">
        <v>0</v>
      </c>
      <c r="K68" s="132" t="s">
        <v>0</v>
      </c>
    </row>
    <row r="69" spans="1:11" x14ac:dyDescent="0.25">
      <c r="A69" s="90"/>
      <c r="B69" s="61" t="s">
        <v>191</v>
      </c>
      <c r="C69" s="61" t="s">
        <v>286</v>
      </c>
      <c r="D69" s="110"/>
      <c r="E69" s="132" t="s">
        <v>1</v>
      </c>
      <c r="F69" s="132" t="s">
        <v>0</v>
      </c>
      <c r="G69" s="132" t="s">
        <v>1</v>
      </c>
      <c r="H69" s="132" t="s">
        <v>0</v>
      </c>
      <c r="I69" s="132" t="s">
        <v>0</v>
      </c>
      <c r="J69" s="132" t="s">
        <v>0</v>
      </c>
      <c r="K69" s="132" t="s">
        <v>0</v>
      </c>
    </row>
    <row r="70" spans="1:11" x14ac:dyDescent="0.25">
      <c r="A70" s="90"/>
      <c r="B70" s="61" t="s">
        <v>192</v>
      </c>
      <c r="C70" s="61" t="s">
        <v>287</v>
      </c>
      <c r="D70" s="110"/>
      <c r="E70" s="132" t="s">
        <v>1</v>
      </c>
      <c r="F70" s="132" t="s">
        <v>0</v>
      </c>
      <c r="G70" s="132" t="s">
        <v>1</v>
      </c>
      <c r="H70" s="132" t="s">
        <v>0</v>
      </c>
      <c r="I70" s="132" t="s">
        <v>0</v>
      </c>
      <c r="J70" s="132" t="s">
        <v>0</v>
      </c>
      <c r="K70" s="132" t="s">
        <v>0</v>
      </c>
    </row>
    <row r="71" spans="1:11" x14ac:dyDescent="0.25">
      <c r="A71" s="90"/>
      <c r="B71" s="61" t="s">
        <v>193</v>
      </c>
      <c r="C71" s="61" t="s">
        <v>288</v>
      </c>
      <c r="D71" s="110"/>
      <c r="E71" s="132" t="s">
        <v>1</v>
      </c>
      <c r="F71" s="132" t="s">
        <v>0</v>
      </c>
      <c r="G71" s="132" t="s">
        <v>1</v>
      </c>
      <c r="H71" s="132" t="s">
        <v>0</v>
      </c>
      <c r="I71" s="132" t="s">
        <v>0</v>
      </c>
      <c r="J71" s="132" t="s">
        <v>0</v>
      </c>
      <c r="K71" s="132" t="s">
        <v>0</v>
      </c>
    </row>
    <row r="72" spans="1:11" s="7" customFormat="1" ht="10.5" customHeight="1" x14ac:dyDescent="0.25">
      <c r="A72" s="99"/>
      <c r="B72" s="76" t="s">
        <v>55</v>
      </c>
      <c r="C72" s="76"/>
      <c r="D72" s="113"/>
      <c r="E72" s="138" t="s">
        <v>0</v>
      </c>
      <c r="F72" s="138" t="s">
        <v>0</v>
      </c>
      <c r="G72" s="138" t="s">
        <v>0</v>
      </c>
      <c r="H72" s="138" t="s">
        <v>1</v>
      </c>
      <c r="I72" s="138" t="s">
        <v>0</v>
      </c>
      <c r="J72" s="138" t="s">
        <v>0</v>
      </c>
      <c r="K72" s="138" t="s">
        <v>0</v>
      </c>
    </row>
    <row r="73" spans="1:11" s="9" customFormat="1" ht="45.75" customHeight="1" x14ac:dyDescent="0.25">
      <c r="A73" s="100"/>
      <c r="B73" s="437" t="s">
        <v>54</v>
      </c>
      <c r="C73" s="437"/>
      <c r="D73" s="437"/>
      <c r="E73" s="138" t="s">
        <v>0</v>
      </c>
      <c r="F73" s="138" t="s">
        <v>0</v>
      </c>
      <c r="G73" s="138" t="s">
        <v>0</v>
      </c>
      <c r="H73" s="138" t="s">
        <v>1</v>
      </c>
      <c r="I73" s="138" t="s">
        <v>0</v>
      </c>
      <c r="J73" s="138" t="s">
        <v>0</v>
      </c>
      <c r="K73" s="138" t="s">
        <v>0</v>
      </c>
    </row>
    <row r="74" spans="1:11" s="6" customFormat="1" ht="24" x14ac:dyDescent="0.25">
      <c r="A74" s="90"/>
      <c r="B74" s="101" t="s">
        <v>194</v>
      </c>
      <c r="C74" s="61" t="s">
        <v>53</v>
      </c>
      <c r="D74" s="110"/>
      <c r="E74" s="132" t="s">
        <v>0</v>
      </c>
      <c r="F74" s="132" t="s">
        <v>0</v>
      </c>
      <c r="G74" s="132" t="s">
        <v>0</v>
      </c>
      <c r="H74" s="132" t="s">
        <v>1</v>
      </c>
      <c r="I74" s="132" t="s">
        <v>0</v>
      </c>
      <c r="J74" s="132" t="s">
        <v>0</v>
      </c>
      <c r="K74" s="132" t="s">
        <v>0</v>
      </c>
    </row>
    <row r="75" spans="1:11" s="6" customFormat="1" ht="24" x14ac:dyDescent="0.25">
      <c r="A75" s="90"/>
      <c r="B75" s="101" t="s">
        <v>195</v>
      </c>
      <c r="C75" s="62" t="s">
        <v>51</v>
      </c>
      <c r="D75" s="110"/>
      <c r="E75" s="132" t="s">
        <v>0</v>
      </c>
      <c r="F75" s="132" t="s">
        <v>0</v>
      </c>
      <c r="G75" s="132" t="s">
        <v>0</v>
      </c>
      <c r="H75" s="132" t="s">
        <v>1</v>
      </c>
      <c r="I75" s="132" t="s">
        <v>0</v>
      </c>
      <c r="J75" s="132" t="s">
        <v>0</v>
      </c>
      <c r="K75" s="132" t="s">
        <v>0</v>
      </c>
    </row>
    <row r="76" spans="1:11" s="6" customFormat="1" ht="24" x14ac:dyDescent="0.25">
      <c r="A76" s="90"/>
      <c r="B76" s="101" t="s">
        <v>196</v>
      </c>
      <c r="C76" s="61" t="s">
        <v>50</v>
      </c>
      <c r="D76" s="110"/>
      <c r="E76" s="132" t="s">
        <v>0</v>
      </c>
      <c r="F76" s="132" t="s">
        <v>0</v>
      </c>
      <c r="G76" s="132" t="s">
        <v>0</v>
      </c>
      <c r="H76" s="132" t="s">
        <v>1</v>
      </c>
      <c r="I76" s="132" t="s">
        <v>0</v>
      </c>
      <c r="J76" s="132" t="s">
        <v>0</v>
      </c>
      <c r="K76" s="132" t="s">
        <v>0</v>
      </c>
    </row>
    <row r="77" spans="1:11" s="7" customFormat="1" ht="10.5" customHeight="1" x14ac:dyDescent="0.25">
      <c r="A77" s="99"/>
      <c r="B77" s="77" t="s">
        <v>48</v>
      </c>
      <c r="C77" s="77"/>
      <c r="D77" s="114"/>
      <c r="E77" s="138" t="s">
        <v>0</v>
      </c>
      <c r="F77" s="138" t="s">
        <v>0</v>
      </c>
      <c r="G77" s="138" t="s">
        <v>0</v>
      </c>
      <c r="H77" s="138" t="s">
        <v>1</v>
      </c>
      <c r="I77" s="138" t="s">
        <v>0</v>
      </c>
      <c r="J77" s="138" t="s">
        <v>0</v>
      </c>
      <c r="K77" s="138" t="s">
        <v>0</v>
      </c>
    </row>
    <row r="78" spans="1:11" ht="66.75" customHeight="1" x14ac:dyDescent="0.25">
      <c r="A78" s="90"/>
      <c r="B78" s="61" t="s">
        <v>197</v>
      </c>
      <c r="C78" s="61" t="s">
        <v>47</v>
      </c>
      <c r="D78" s="110" t="s">
        <v>252</v>
      </c>
      <c r="E78" s="132" t="s">
        <v>0</v>
      </c>
      <c r="F78" s="132" t="s">
        <v>0</v>
      </c>
      <c r="G78" s="132" t="s">
        <v>0</v>
      </c>
      <c r="H78" s="132" t="s">
        <v>1</v>
      </c>
      <c r="I78" s="132" t="s">
        <v>0</v>
      </c>
      <c r="J78" s="132" t="s">
        <v>0</v>
      </c>
      <c r="K78" s="132" t="s">
        <v>0</v>
      </c>
    </row>
    <row r="79" spans="1:11" ht="39" customHeight="1" x14ac:dyDescent="0.25">
      <c r="A79" s="90"/>
      <c r="B79" s="61" t="s">
        <v>198</v>
      </c>
      <c r="C79" s="61" t="s">
        <v>45</v>
      </c>
      <c r="D79" s="110"/>
      <c r="E79" s="132" t="s">
        <v>0</v>
      </c>
      <c r="F79" s="132" t="s">
        <v>0</v>
      </c>
      <c r="G79" s="132" t="s">
        <v>0</v>
      </c>
      <c r="H79" s="132" t="s">
        <v>1</v>
      </c>
      <c r="I79" s="132" t="s">
        <v>0</v>
      </c>
      <c r="J79" s="132" t="s">
        <v>0</v>
      </c>
      <c r="K79" s="132" t="s">
        <v>0</v>
      </c>
    </row>
    <row r="80" spans="1:11" ht="39" customHeight="1" x14ac:dyDescent="0.25">
      <c r="A80" s="90"/>
      <c r="B80" s="61" t="s">
        <v>199</v>
      </c>
      <c r="C80" s="61" t="s">
        <v>43</v>
      </c>
      <c r="D80" s="110"/>
      <c r="E80" s="132" t="s">
        <v>0</v>
      </c>
      <c r="F80" s="132" t="s">
        <v>0</v>
      </c>
      <c r="G80" s="132" t="s">
        <v>0</v>
      </c>
      <c r="H80" s="132" t="s">
        <v>1</v>
      </c>
      <c r="I80" s="132" t="s">
        <v>0</v>
      </c>
      <c r="J80" s="132" t="s">
        <v>0</v>
      </c>
      <c r="K80" s="132" t="s">
        <v>0</v>
      </c>
    </row>
    <row r="81" spans="1:12" ht="35.65" customHeight="1" x14ac:dyDescent="0.25">
      <c r="A81" s="90"/>
      <c r="B81" s="61" t="s">
        <v>200</v>
      </c>
      <c r="C81" s="61" t="s">
        <v>41</v>
      </c>
      <c r="D81" s="110"/>
      <c r="E81" s="132" t="s">
        <v>0</v>
      </c>
      <c r="F81" s="132" t="s">
        <v>0</v>
      </c>
      <c r="G81" s="132" t="s">
        <v>0</v>
      </c>
      <c r="H81" s="132" t="s">
        <v>1</v>
      </c>
      <c r="I81" s="132" t="s">
        <v>0</v>
      </c>
      <c r="J81" s="132" t="s">
        <v>0</v>
      </c>
      <c r="K81" s="132" t="s">
        <v>0</v>
      </c>
    </row>
    <row r="82" spans="1:12" ht="35.65" customHeight="1" x14ac:dyDescent="0.25">
      <c r="A82" s="90"/>
      <c r="B82" s="61" t="s">
        <v>201</v>
      </c>
      <c r="C82" s="61" t="s">
        <v>39</v>
      </c>
      <c r="D82" s="110"/>
      <c r="E82" s="132" t="s">
        <v>0</v>
      </c>
      <c r="F82" s="132" t="s">
        <v>0</v>
      </c>
      <c r="G82" s="132" t="s">
        <v>0</v>
      </c>
      <c r="H82" s="132" t="s">
        <v>1</v>
      </c>
      <c r="I82" s="132" t="s">
        <v>0</v>
      </c>
      <c r="J82" s="132" t="s">
        <v>0</v>
      </c>
      <c r="K82" s="132" t="s">
        <v>0</v>
      </c>
    </row>
    <row r="83" spans="1:12" s="7" customFormat="1" ht="10.5" customHeight="1" x14ac:dyDescent="0.25">
      <c r="A83" s="99"/>
      <c r="B83" s="77" t="s">
        <v>168</v>
      </c>
      <c r="C83" s="77"/>
      <c r="D83" s="114"/>
      <c r="E83" s="139" t="s">
        <v>0</v>
      </c>
      <c r="F83" s="139" t="s">
        <v>0</v>
      </c>
      <c r="G83" s="139" t="s">
        <v>0</v>
      </c>
      <c r="H83" s="139" t="s">
        <v>0</v>
      </c>
      <c r="I83" s="139" t="s">
        <v>0</v>
      </c>
      <c r="J83" s="139" t="s">
        <v>1</v>
      </c>
      <c r="K83" s="139" t="s">
        <v>1</v>
      </c>
      <c r="L83" s="126"/>
    </row>
    <row r="84" spans="1:12" ht="74.25" customHeight="1" x14ac:dyDescent="0.25">
      <c r="A84" s="90"/>
      <c r="B84" s="61" t="s">
        <v>202</v>
      </c>
      <c r="C84" s="61" t="s">
        <v>37</v>
      </c>
      <c r="D84" s="110" t="s">
        <v>276</v>
      </c>
      <c r="E84" s="132" t="s">
        <v>0</v>
      </c>
      <c r="F84" s="132" t="s">
        <v>0</v>
      </c>
      <c r="G84" s="132" t="s">
        <v>0</v>
      </c>
      <c r="H84" s="132" t="s">
        <v>0</v>
      </c>
      <c r="I84" s="132" t="s">
        <v>0</v>
      </c>
      <c r="J84" s="132" t="s">
        <v>1</v>
      </c>
      <c r="K84" s="132" t="s">
        <v>1</v>
      </c>
    </row>
    <row r="85" spans="1:12" ht="40.5" customHeight="1" x14ac:dyDescent="0.25">
      <c r="A85" s="90"/>
      <c r="B85" s="61" t="s">
        <v>203</v>
      </c>
      <c r="C85" s="61" t="s">
        <v>35</v>
      </c>
      <c r="D85" s="110"/>
      <c r="E85" s="132" t="s">
        <v>0</v>
      </c>
      <c r="F85" s="132" t="s">
        <v>0</v>
      </c>
      <c r="G85" s="132" t="s">
        <v>0</v>
      </c>
      <c r="H85" s="132" t="s">
        <v>0</v>
      </c>
      <c r="I85" s="132" t="s">
        <v>0</v>
      </c>
      <c r="J85" s="132" t="s">
        <v>1</v>
      </c>
      <c r="K85" s="132" t="s">
        <v>1</v>
      </c>
    </row>
    <row r="86" spans="1:12" ht="115.5" customHeight="1" x14ac:dyDescent="0.25">
      <c r="A86" s="90"/>
      <c r="B86" s="61" t="s">
        <v>204</v>
      </c>
      <c r="C86" s="61" t="s">
        <v>33</v>
      </c>
      <c r="D86" s="110"/>
      <c r="E86" s="132" t="s">
        <v>0</v>
      </c>
      <c r="F86" s="132" t="s">
        <v>0</v>
      </c>
      <c r="G86" s="132" t="s">
        <v>0</v>
      </c>
      <c r="H86" s="132" t="s">
        <v>0</v>
      </c>
      <c r="I86" s="132" t="s">
        <v>0</v>
      </c>
      <c r="J86" s="132" t="s">
        <v>0</v>
      </c>
      <c r="K86" s="132" t="s">
        <v>1</v>
      </c>
    </row>
    <row r="87" spans="1:12" ht="59.25" customHeight="1" x14ac:dyDescent="0.25">
      <c r="A87" s="90"/>
      <c r="B87" s="61" t="s">
        <v>205</v>
      </c>
      <c r="C87" s="61" t="s">
        <v>31</v>
      </c>
      <c r="D87" s="110"/>
      <c r="E87" s="132" t="s">
        <v>0</v>
      </c>
      <c r="F87" s="132" t="s">
        <v>0</v>
      </c>
      <c r="G87" s="132" t="s">
        <v>0</v>
      </c>
      <c r="H87" s="132" t="s">
        <v>0</v>
      </c>
      <c r="I87" s="132" t="s">
        <v>0</v>
      </c>
      <c r="J87" s="132" t="s">
        <v>0</v>
      </c>
      <c r="K87" s="132" t="s">
        <v>1</v>
      </c>
    </row>
    <row r="88" spans="1:12" ht="132" x14ac:dyDescent="0.25">
      <c r="A88" s="90"/>
      <c r="B88" s="61" t="s">
        <v>206</v>
      </c>
      <c r="C88" s="61" t="s">
        <v>29</v>
      </c>
      <c r="D88" s="110"/>
      <c r="E88" s="132" t="s">
        <v>0</v>
      </c>
      <c r="F88" s="132" t="s">
        <v>0</v>
      </c>
      <c r="G88" s="132" t="s">
        <v>0</v>
      </c>
      <c r="H88" s="132" t="s">
        <v>0</v>
      </c>
      <c r="I88" s="132" t="s">
        <v>0</v>
      </c>
      <c r="J88" s="132" t="s">
        <v>0</v>
      </c>
      <c r="K88" s="132" t="s">
        <v>1</v>
      </c>
    </row>
    <row r="89" spans="1:12" ht="58.5" customHeight="1" x14ac:dyDescent="0.25">
      <c r="A89" s="90"/>
      <c r="B89" s="61" t="s">
        <v>207</v>
      </c>
      <c r="C89" s="61" t="s">
        <v>27</v>
      </c>
      <c r="D89" s="110"/>
      <c r="E89" s="132" t="s">
        <v>0</v>
      </c>
      <c r="F89" s="132" t="s">
        <v>0</v>
      </c>
      <c r="G89" s="132" t="s">
        <v>0</v>
      </c>
      <c r="H89" s="132" t="s">
        <v>0</v>
      </c>
      <c r="I89" s="132" t="s">
        <v>0</v>
      </c>
      <c r="J89" s="132" t="s">
        <v>0</v>
      </c>
      <c r="K89" s="132" t="s">
        <v>1</v>
      </c>
    </row>
    <row r="90" spans="1:12" ht="26.65" customHeight="1" x14ac:dyDescent="0.25">
      <c r="A90" s="90"/>
      <c r="B90" s="61" t="s">
        <v>208</v>
      </c>
      <c r="C90" s="61" t="s">
        <v>25</v>
      </c>
      <c r="D90" s="110"/>
      <c r="E90" s="132" t="s">
        <v>0</v>
      </c>
      <c r="F90" s="132" t="s">
        <v>0</v>
      </c>
      <c r="G90" s="132" t="s">
        <v>0</v>
      </c>
      <c r="H90" s="132" t="s">
        <v>0</v>
      </c>
      <c r="I90" s="132" t="s">
        <v>0</v>
      </c>
      <c r="J90" s="132" t="s">
        <v>0</v>
      </c>
      <c r="K90" s="132" t="s">
        <v>1</v>
      </c>
    </row>
    <row r="91" spans="1:12" ht="21" customHeight="1" x14ac:dyDescent="0.25">
      <c r="A91" s="90"/>
      <c r="B91" s="61" t="s">
        <v>209</v>
      </c>
      <c r="C91" s="61" t="s">
        <v>23</v>
      </c>
      <c r="D91" s="110"/>
      <c r="E91" s="132" t="s">
        <v>0</v>
      </c>
      <c r="F91" s="132" t="s">
        <v>0</v>
      </c>
      <c r="G91" s="132" t="s">
        <v>0</v>
      </c>
      <c r="H91" s="132" t="s">
        <v>0</v>
      </c>
      <c r="I91" s="132" t="s">
        <v>0</v>
      </c>
      <c r="J91" s="132" t="s">
        <v>0</v>
      </c>
      <c r="K91" s="132" t="s">
        <v>1</v>
      </c>
    </row>
    <row r="92" spans="1:12" ht="12" customHeight="1" x14ac:dyDescent="0.25">
      <c r="A92" s="90"/>
      <c r="B92" s="61" t="s">
        <v>210</v>
      </c>
      <c r="C92" s="61" t="s">
        <v>22</v>
      </c>
      <c r="D92" s="110"/>
      <c r="E92" s="132" t="s">
        <v>0</v>
      </c>
      <c r="F92" s="132" t="s">
        <v>0</v>
      </c>
      <c r="G92" s="132" t="s">
        <v>0</v>
      </c>
      <c r="H92" s="132" t="s">
        <v>0</v>
      </c>
      <c r="I92" s="132" t="s">
        <v>0</v>
      </c>
      <c r="J92" s="132" t="s">
        <v>0</v>
      </c>
      <c r="K92" s="132" t="s">
        <v>1</v>
      </c>
    </row>
    <row r="93" spans="1:12" s="7" customFormat="1" ht="10.5" customHeight="1" x14ac:dyDescent="0.25">
      <c r="A93" s="99"/>
      <c r="B93" s="77" t="s">
        <v>20</v>
      </c>
      <c r="C93" s="77"/>
      <c r="D93" s="114"/>
      <c r="E93" s="139" t="s">
        <v>0</v>
      </c>
      <c r="F93" s="139" t="s">
        <v>0</v>
      </c>
      <c r="G93" s="139" t="s">
        <v>0</v>
      </c>
      <c r="H93" s="139" t="s">
        <v>1</v>
      </c>
      <c r="I93" s="139" t="s">
        <v>0</v>
      </c>
      <c r="J93" s="139" t="s">
        <v>0</v>
      </c>
      <c r="K93" s="139" t="s">
        <v>0</v>
      </c>
      <c r="L93" s="126"/>
    </row>
    <row r="94" spans="1:12" s="6" customFormat="1" ht="67.5" customHeight="1" x14ac:dyDescent="0.25">
      <c r="A94" s="90"/>
      <c r="B94" s="61" t="s">
        <v>211</v>
      </c>
      <c r="C94" s="61" t="s">
        <v>19</v>
      </c>
      <c r="D94" s="110" t="s">
        <v>271</v>
      </c>
      <c r="E94" s="132" t="s">
        <v>0</v>
      </c>
      <c r="F94" s="132" t="s">
        <v>0</v>
      </c>
      <c r="G94" s="132" t="s">
        <v>0</v>
      </c>
      <c r="H94" s="132" t="s">
        <v>1</v>
      </c>
      <c r="I94" s="132" t="s">
        <v>0</v>
      </c>
      <c r="J94" s="132" t="s">
        <v>0</v>
      </c>
      <c r="K94" s="132" t="s">
        <v>0</v>
      </c>
    </row>
    <row r="95" spans="1:12" s="6" customFormat="1" ht="25.5" customHeight="1" x14ac:dyDescent="0.25">
      <c r="A95" s="90"/>
      <c r="B95" s="61" t="s">
        <v>212</v>
      </c>
      <c r="C95" s="61" t="s">
        <v>18</v>
      </c>
      <c r="D95" s="110"/>
      <c r="E95" s="132" t="s">
        <v>0</v>
      </c>
      <c r="F95" s="132" t="s">
        <v>0</v>
      </c>
      <c r="G95" s="132" t="s">
        <v>0</v>
      </c>
      <c r="H95" s="132" t="s">
        <v>1</v>
      </c>
      <c r="I95" s="132" t="s">
        <v>0</v>
      </c>
      <c r="J95" s="132" t="s">
        <v>0</v>
      </c>
      <c r="K95" s="132" t="s">
        <v>0</v>
      </c>
    </row>
    <row r="96" spans="1:12" ht="29.25" customHeight="1" x14ac:dyDescent="0.25">
      <c r="A96" s="90"/>
      <c r="B96" s="61" t="s">
        <v>213</v>
      </c>
      <c r="C96" s="61" t="s">
        <v>16</v>
      </c>
      <c r="D96" s="110"/>
      <c r="E96" s="132" t="s">
        <v>0</v>
      </c>
      <c r="F96" s="132" t="s">
        <v>0</v>
      </c>
      <c r="G96" s="132" t="s">
        <v>0</v>
      </c>
      <c r="H96" s="132" t="s">
        <v>1</v>
      </c>
      <c r="I96" s="132" t="s">
        <v>0</v>
      </c>
      <c r="J96" s="132" t="s">
        <v>1</v>
      </c>
      <c r="K96" s="132" t="s">
        <v>1</v>
      </c>
    </row>
    <row r="97" spans="1:12" ht="37.5" customHeight="1" x14ac:dyDescent="0.25">
      <c r="A97" s="90"/>
      <c r="B97" s="61" t="s">
        <v>214</v>
      </c>
      <c r="C97" s="61" t="s">
        <v>14</v>
      </c>
      <c r="D97" s="110"/>
      <c r="E97" s="132" t="s">
        <v>0</v>
      </c>
      <c r="F97" s="132" t="s">
        <v>0</v>
      </c>
      <c r="G97" s="132" t="s">
        <v>0</v>
      </c>
      <c r="H97" s="132" t="s">
        <v>1</v>
      </c>
      <c r="I97" s="132" t="s">
        <v>0</v>
      </c>
      <c r="J97" s="132" t="s">
        <v>1</v>
      </c>
      <c r="K97" s="132" t="s">
        <v>1</v>
      </c>
    </row>
    <row r="98" spans="1:12" s="6" customFormat="1" ht="27" customHeight="1" x14ac:dyDescent="0.25">
      <c r="A98" s="90"/>
      <c r="B98" s="61" t="s">
        <v>215</v>
      </c>
      <c r="C98" s="61" t="s">
        <v>12</v>
      </c>
      <c r="D98" s="110"/>
      <c r="E98" s="132" t="s">
        <v>0</v>
      </c>
      <c r="F98" s="132" t="s">
        <v>0</v>
      </c>
      <c r="G98" s="132" t="s">
        <v>0</v>
      </c>
      <c r="H98" s="132" t="s">
        <v>1</v>
      </c>
      <c r="I98" s="132" t="s">
        <v>0</v>
      </c>
      <c r="J98" s="132" t="s">
        <v>1</v>
      </c>
      <c r="K98" s="132" t="s">
        <v>1</v>
      </c>
    </row>
    <row r="99" spans="1:12" s="5" customFormat="1" ht="12.75" customHeight="1" x14ac:dyDescent="0.25">
      <c r="A99" s="69" t="s">
        <v>216</v>
      </c>
      <c r="B99" s="78"/>
      <c r="C99" s="78"/>
      <c r="D99" s="127"/>
      <c r="E99" s="140" t="s">
        <v>1</v>
      </c>
      <c r="F99" s="140" t="s">
        <v>1</v>
      </c>
      <c r="G99" s="140" t="s">
        <v>1</v>
      </c>
      <c r="H99" s="140" t="s">
        <v>1</v>
      </c>
      <c r="I99" s="140" t="s">
        <v>1</v>
      </c>
      <c r="J99" s="140" t="s">
        <v>1</v>
      </c>
      <c r="K99" s="140" t="s">
        <v>1</v>
      </c>
      <c r="L99" s="128"/>
    </row>
    <row r="100" spans="1:12" ht="108.75" customHeight="1" x14ac:dyDescent="0.25">
      <c r="A100" s="90"/>
      <c r="B100" s="83">
        <v>8.1</v>
      </c>
      <c r="C100" s="61" t="s">
        <v>218</v>
      </c>
      <c r="D100" s="110" t="s">
        <v>249</v>
      </c>
      <c r="E100" s="132" t="s">
        <v>0</v>
      </c>
      <c r="F100" s="132" t="s">
        <v>1</v>
      </c>
      <c r="G100" s="132" t="s">
        <v>1</v>
      </c>
      <c r="H100" s="132" t="s">
        <v>1</v>
      </c>
      <c r="I100" s="132" t="s">
        <v>1</v>
      </c>
      <c r="J100" s="132" t="s">
        <v>1</v>
      </c>
      <c r="K100" s="132" t="s">
        <v>1</v>
      </c>
    </row>
    <row r="101" spans="1:12" ht="166.5" customHeight="1" x14ac:dyDescent="0.25">
      <c r="A101" s="90"/>
      <c r="B101" s="83">
        <v>8.1999999999999993</v>
      </c>
      <c r="C101" s="61" t="s">
        <v>10</v>
      </c>
      <c r="D101" s="110" t="s">
        <v>275</v>
      </c>
      <c r="E101" s="132" t="s">
        <v>0</v>
      </c>
      <c r="F101" s="132" t="s">
        <v>1</v>
      </c>
      <c r="G101" s="132" t="s">
        <v>1</v>
      </c>
      <c r="H101" s="132" t="s">
        <v>1</v>
      </c>
      <c r="I101" s="132" t="s">
        <v>1</v>
      </c>
      <c r="J101" s="132" t="s">
        <v>1</v>
      </c>
      <c r="K101" s="132" t="s">
        <v>1</v>
      </c>
    </row>
    <row r="102" spans="1:12" ht="116.1" customHeight="1" x14ac:dyDescent="0.25">
      <c r="A102" s="90"/>
      <c r="B102" s="83">
        <v>8.3000000000000007</v>
      </c>
      <c r="C102" s="61" t="s">
        <v>308</v>
      </c>
      <c r="D102" s="110" t="s">
        <v>309</v>
      </c>
      <c r="E102" s="132" t="s">
        <v>1</v>
      </c>
      <c r="F102" s="132" t="s">
        <v>1</v>
      </c>
      <c r="G102" s="132" t="s">
        <v>1</v>
      </c>
      <c r="H102" s="132" t="s">
        <v>1</v>
      </c>
      <c r="I102" s="132" t="s">
        <v>1</v>
      </c>
      <c r="J102" s="132" t="s">
        <v>1</v>
      </c>
      <c r="K102" s="132" t="s">
        <v>1</v>
      </c>
    </row>
    <row r="103" spans="1:12" ht="119.25" customHeight="1" x14ac:dyDescent="0.25">
      <c r="A103" s="90"/>
      <c r="B103" s="83">
        <v>8.4</v>
      </c>
      <c r="C103" s="61" t="s">
        <v>232</v>
      </c>
      <c r="D103" s="110" t="s">
        <v>274</v>
      </c>
      <c r="E103" s="132" t="s">
        <v>0</v>
      </c>
      <c r="F103" s="132" t="s">
        <v>1</v>
      </c>
      <c r="G103" s="132" t="s">
        <v>1</v>
      </c>
      <c r="H103" s="132" t="s">
        <v>1</v>
      </c>
      <c r="I103" s="132" t="s">
        <v>1</v>
      </c>
      <c r="J103" s="132" t="s">
        <v>1</v>
      </c>
      <c r="K103" s="132" t="s">
        <v>1</v>
      </c>
    </row>
    <row r="104" spans="1:12" ht="60.75" customHeight="1" x14ac:dyDescent="0.25">
      <c r="A104" s="90"/>
      <c r="B104" s="83">
        <v>8.5</v>
      </c>
      <c r="C104" s="61" t="s">
        <v>6</v>
      </c>
      <c r="D104" s="110" t="s">
        <v>250</v>
      </c>
      <c r="E104" s="132" t="s">
        <v>0</v>
      </c>
      <c r="F104" s="132" t="s">
        <v>1</v>
      </c>
      <c r="G104" s="132" t="s">
        <v>1</v>
      </c>
      <c r="H104" s="132" t="s">
        <v>1</v>
      </c>
      <c r="I104" s="132" t="s">
        <v>1</v>
      </c>
      <c r="J104" s="132" t="s">
        <v>1</v>
      </c>
      <c r="K104" s="132" t="s">
        <v>1</v>
      </c>
    </row>
    <row r="105" spans="1:12" ht="74.25" customHeight="1" x14ac:dyDescent="0.25">
      <c r="A105" s="90"/>
      <c r="B105" s="83">
        <v>8.6</v>
      </c>
      <c r="C105" s="61" t="s">
        <v>3</v>
      </c>
      <c r="D105" s="110" t="s">
        <v>251</v>
      </c>
      <c r="E105" s="132" t="s">
        <v>0</v>
      </c>
      <c r="F105" s="132" t="s">
        <v>1</v>
      </c>
      <c r="G105" s="132" t="s">
        <v>0</v>
      </c>
      <c r="H105" s="132" t="s">
        <v>0</v>
      </c>
      <c r="I105" s="132" t="s">
        <v>0</v>
      </c>
      <c r="J105" s="132" t="s">
        <v>0</v>
      </c>
      <c r="K105" s="132" t="s">
        <v>0</v>
      </c>
    </row>
    <row r="106" spans="1:12" ht="72.75" customHeight="1" x14ac:dyDescent="0.25">
      <c r="A106" s="90"/>
      <c r="B106" s="83">
        <v>8.6999999999999993</v>
      </c>
      <c r="C106" s="61" t="s">
        <v>77</v>
      </c>
      <c r="D106" s="110" t="s">
        <v>273</v>
      </c>
      <c r="E106" s="132" t="s">
        <v>1</v>
      </c>
      <c r="F106" s="132" t="s">
        <v>0</v>
      </c>
      <c r="G106" s="132" t="s">
        <v>1</v>
      </c>
      <c r="H106" s="132" t="s">
        <v>1</v>
      </c>
      <c r="I106" s="132" t="s">
        <v>1</v>
      </c>
      <c r="J106" s="132" t="s">
        <v>0</v>
      </c>
      <c r="K106" s="132" t="s">
        <v>0</v>
      </c>
    </row>
    <row r="107" spans="1:12" ht="121.5" customHeight="1" x14ac:dyDescent="0.25">
      <c r="A107" s="151"/>
      <c r="B107" s="152">
        <v>8.8000000000000007</v>
      </c>
      <c r="C107" s="153" t="s">
        <v>283</v>
      </c>
      <c r="D107" s="154" t="s">
        <v>282</v>
      </c>
      <c r="E107" s="132" t="s">
        <v>1</v>
      </c>
      <c r="F107" s="132" t="s">
        <v>1</v>
      </c>
      <c r="G107" s="132" t="s">
        <v>1</v>
      </c>
      <c r="H107" s="132" t="s">
        <v>1</v>
      </c>
      <c r="I107" s="132" t="s">
        <v>1</v>
      </c>
      <c r="J107" s="132" t="s">
        <v>1</v>
      </c>
      <c r="K107" s="132" t="s">
        <v>1</v>
      </c>
    </row>
    <row r="108" spans="1:12" ht="105.75" customHeight="1" x14ac:dyDescent="0.25">
      <c r="A108" s="149"/>
      <c r="B108" s="150">
        <v>8.9</v>
      </c>
      <c r="C108" s="189" t="s">
        <v>272</v>
      </c>
      <c r="D108" s="156" t="s">
        <v>295</v>
      </c>
      <c r="E108" s="155" t="s">
        <v>1</v>
      </c>
      <c r="F108" s="155" t="s">
        <v>1</v>
      </c>
      <c r="G108" s="155" t="s">
        <v>1</v>
      </c>
      <c r="H108" s="155" t="s">
        <v>1</v>
      </c>
      <c r="I108" s="155" t="s">
        <v>1</v>
      </c>
      <c r="J108" s="155" t="s">
        <v>1</v>
      </c>
      <c r="K108" s="155" t="s">
        <v>1</v>
      </c>
    </row>
    <row r="116" spans="4:4" x14ac:dyDescent="0.25">
      <c r="D116" s="115" t="s">
        <v>158</v>
      </c>
    </row>
  </sheetData>
  <sheetProtection formatCells="0" formatColumns="0" formatRows="0" insertRows="0" sort="0" autoFilter="0"/>
  <autoFilter ref="A1:K108" xr:uid="{00000000-0009-0000-0000-000009000000}"/>
  <mergeCells count="1">
    <mergeCell ref="B73:D73"/>
  </mergeCells>
  <pageMargins left="0.25" right="0.2" top="0.75" bottom="0.75" header="0.3" footer="0.3"/>
  <pageSetup scale="95" orientation="landscape" horizontalDpi="4294967295" verticalDpi="4294967295" r:id="rId1"/>
  <headerFooter>
    <oddHeader xml:space="preserve">&amp;C&amp;"Arial,Bold"&amp;9Southwest Michigan Behavioral Health ~ Administrative Site Review Tool ~ Fiscal Year 2014 </oddHeader>
    <oddFooter>&amp;C&amp;P of &amp;N&amp;R&amp;8v5.9.14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S40"/>
  <sheetViews>
    <sheetView tabSelected="1" view="pageBreakPreview" topLeftCell="A34" zoomScaleNormal="100" zoomScaleSheetLayoutView="100" workbookViewId="0">
      <selection activeCell="B38" sqref="B38"/>
    </sheetView>
  </sheetViews>
  <sheetFormatPr defaultColWidth="9.140625" defaultRowHeight="15" x14ac:dyDescent="0.25"/>
  <cols>
    <col min="1" max="1" width="8.7109375" style="261" customWidth="1"/>
    <col min="2" max="2" width="50.5703125" style="261" customWidth="1"/>
    <col min="3" max="4" width="18.140625" style="299" customWidth="1"/>
    <col min="5" max="11" width="18.140625" style="407" customWidth="1"/>
    <col min="12" max="12" width="18.140625" style="408" customWidth="1"/>
    <col min="13" max="14" width="18.140625" style="299" customWidth="1"/>
    <col min="15" max="253" width="9.28515625" style="264" customWidth="1"/>
    <col min="254" max="16384" width="9.140625" style="263"/>
  </cols>
  <sheetData>
    <row r="1" spans="1:14" ht="40.9" customHeight="1" x14ac:dyDescent="0.25">
      <c r="A1" s="445" t="s">
        <v>225</v>
      </c>
      <c r="B1" s="446"/>
      <c r="C1" s="384" t="s">
        <v>223</v>
      </c>
      <c r="D1" s="384" t="s">
        <v>223</v>
      </c>
      <c r="E1" s="384" t="s">
        <v>223</v>
      </c>
      <c r="F1" s="384" t="s">
        <v>223</v>
      </c>
      <c r="G1" s="384" t="s">
        <v>223</v>
      </c>
      <c r="H1" s="384" t="s">
        <v>224</v>
      </c>
      <c r="I1" s="384" t="s">
        <v>223</v>
      </c>
      <c r="J1" s="384" t="s">
        <v>224</v>
      </c>
      <c r="K1" s="384" t="s">
        <v>223</v>
      </c>
      <c r="L1" s="384" t="s">
        <v>223</v>
      </c>
      <c r="M1" s="384" t="s">
        <v>223</v>
      </c>
      <c r="N1" s="384" t="s">
        <v>223</v>
      </c>
    </row>
    <row r="2" spans="1:14" s="266" customFormat="1" ht="30" customHeight="1" x14ac:dyDescent="0.25">
      <c r="A2" s="385"/>
      <c r="B2" s="385"/>
      <c r="C2" s="384" t="s">
        <v>222</v>
      </c>
      <c r="D2" s="384" t="s">
        <v>222</v>
      </c>
      <c r="E2" s="384" t="s">
        <v>222</v>
      </c>
      <c r="F2" s="384" t="s">
        <v>222</v>
      </c>
      <c r="G2" s="384" t="s">
        <v>222</v>
      </c>
      <c r="H2" s="384" t="s">
        <v>222</v>
      </c>
      <c r="I2" s="384" t="s">
        <v>222</v>
      </c>
      <c r="J2" s="384" t="s">
        <v>222</v>
      </c>
      <c r="K2" s="384" t="s">
        <v>222</v>
      </c>
      <c r="L2" s="384" t="s">
        <v>222</v>
      </c>
      <c r="M2" s="384" t="s">
        <v>222</v>
      </c>
      <c r="N2" s="384" t="s">
        <v>222</v>
      </c>
    </row>
    <row r="3" spans="1:14" ht="42.75" customHeight="1" x14ac:dyDescent="0.25">
      <c r="A3" s="378">
        <v>6.1</v>
      </c>
      <c r="B3" s="288" t="s">
        <v>74</v>
      </c>
      <c r="C3" s="401"/>
      <c r="D3" s="402"/>
      <c r="E3" s="404"/>
      <c r="F3" s="404"/>
      <c r="G3" s="404"/>
      <c r="H3" s="404"/>
      <c r="I3" s="404"/>
      <c r="J3" s="404"/>
      <c r="K3" s="404"/>
      <c r="L3" s="405"/>
      <c r="M3" s="401"/>
      <c r="N3" s="402"/>
    </row>
    <row r="4" spans="1:14" s="281" customFormat="1" ht="36" customHeight="1" x14ac:dyDescent="0.25">
      <c r="A4" s="378">
        <v>6.2</v>
      </c>
      <c r="B4" s="269" t="s">
        <v>392</v>
      </c>
      <c r="C4" s="401"/>
      <c r="D4" s="402"/>
      <c r="E4" s="404"/>
      <c r="F4" s="404"/>
      <c r="G4" s="404"/>
      <c r="H4" s="404"/>
      <c r="I4" s="404"/>
      <c r="J4" s="404"/>
      <c r="K4" s="404"/>
      <c r="L4" s="405"/>
      <c r="M4" s="401"/>
      <c r="N4" s="402"/>
    </row>
    <row r="5" spans="1:14" ht="27.75" customHeight="1" x14ac:dyDescent="0.25">
      <c r="A5" s="378">
        <v>6.3</v>
      </c>
      <c r="B5" s="269" t="s">
        <v>297</v>
      </c>
      <c r="C5" s="401"/>
      <c r="D5" s="402"/>
      <c r="E5" s="404"/>
      <c r="F5" s="404"/>
      <c r="G5" s="404"/>
      <c r="H5" s="404"/>
      <c r="I5" s="404"/>
      <c r="J5" s="404"/>
      <c r="K5" s="404"/>
      <c r="L5" s="405"/>
      <c r="M5" s="401"/>
      <c r="N5" s="402"/>
    </row>
    <row r="6" spans="1:14" ht="38.25" x14ac:dyDescent="0.25">
      <c r="A6" s="378">
        <v>6.4</v>
      </c>
      <c r="B6" s="269" t="s">
        <v>298</v>
      </c>
      <c r="C6" s="401"/>
      <c r="D6" s="402"/>
      <c r="E6" s="404"/>
      <c r="F6" s="404"/>
      <c r="G6" s="404"/>
      <c r="H6" s="404"/>
      <c r="I6" s="404"/>
      <c r="J6" s="404"/>
      <c r="K6" s="404"/>
      <c r="L6" s="405"/>
      <c r="M6" s="401"/>
      <c r="N6" s="402"/>
    </row>
    <row r="7" spans="1:14" ht="15" customHeight="1" x14ac:dyDescent="0.25">
      <c r="A7" s="378">
        <v>6.5</v>
      </c>
      <c r="B7" s="269" t="s">
        <v>378</v>
      </c>
      <c r="C7" s="401"/>
      <c r="D7" s="402"/>
      <c r="E7" s="404"/>
      <c r="F7" s="404"/>
      <c r="G7" s="404"/>
      <c r="H7" s="404"/>
      <c r="I7" s="404"/>
      <c r="J7" s="404"/>
      <c r="K7" s="404"/>
      <c r="L7" s="405"/>
      <c r="M7" s="401"/>
      <c r="N7" s="402"/>
    </row>
    <row r="8" spans="1:14" ht="28.5" customHeight="1" x14ac:dyDescent="0.25">
      <c r="A8" s="378">
        <v>6.6</v>
      </c>
      <c r="B8" s="284" t="s">
        <v>492</v>
      </c>
      <c r="C8" s="401"/>
      <c r="D8" s="402"/>
      <c r="E8" s="404"/>
      <c r="F8" s="404"/>
      <c r="G8" s="404"/>
      <c r="H8" s="404"/>
      <c r="I8" s="404"/>
      <c r="J8" s="404"/>
      <c r="K8" s="404"/>
      <c r="L8" s="405"/>
      <c r="M8" s="401"/>
      <c r="N8" s="402"/>
    </row>
    <row r="9" spans="1:14" ht="32.25" customHeight="1" x14ac:dyDescent="0.25">
      <c r="A9" s="378">
        <v>6.7</v>
      </c>
      <c r="B9" s="269" t="s">
        <v>299</v>
      </c>
      <c r="C9" s="401"/>
      <c r="D9" s="402"/>
      <c r="E9" s="404"/>
      <c r="F9" s="404"/>
      <c r="G9" s="404"/>
      <c r="H9" s="404"/>
      <c r="I9" s="404"/>
      <c r="J9" s="404"/>
      <c r="K9" s="404"/>
      <c r="L9" s="405"/>
      <c r="M9" s="401"/>
      <c r="N9" s="402"/>
    </row>
    <row r="10" spans="1:14" ht="68.25" customHeight="1" x14ac:dyDescent="0.25">
      <c r="A10" s="378">
        <v>6.8</v>
      </c>
      <c r="B10" s="269" t="s">
        <v>387</v>
      </c>
      <c r="C10" s="401"/>
      <c r="D10" s="402"/>
      <c r="E10" s="404"/>
      <c r="F10" s="404"/>
      <c r="G10" s="404"/>
      <c r="H10" s="404"/>
      <c r="I10" s="404"/>
      <c r="J10" s="404"/>
      <c r="K10" s="404"/>
      <c r="L10" s="405"/>
      <c r="M10" s="401"/>
      <c r="N10" s="402"/>
    </row>
    <row r="11" spans="1:14" ht="63.75" x14ac:dyDescent="0.25">
      <c r="A11" s="378">
        <v>6.9</v>
      </c>
      <c r="B11" s="269" t="s">
        <v>411</v>
      </c>
      <c r="C11" s="401"/>
      <c r="D11" s="402"/>
      <c r="E11" s="404"/>
      <c r="F11" s="404"/>
      <c r="G11" s="404"/>
      <c r="H11" s="404"/>
      <c r="I11" s="404"/>
      <c r="J11" s="404"/>
      <c r="K11" s="404"/>
      <c r="L11" s="405"/>
      <c r="M11" s="401"/>
      <c r="N11" s="402"/>
    </row>
    <row r="12" spans="1:14" ht="38.25" x14ac:dyDescent="0.25">
      <c r="A12" s="387">
        <v>6.1</v>
      </c>
      <c r="B12" s="280" t="s">
        <v>523</v>
      </c>
      <c r="C12" s="418"/>
      <c r="D12" s="402"/>
      <c r="E12" s="404"/>
      <c r="F12" s="404"/>
      <c r="G12" s="404"/>
      <c r="H12" s="404"/>
      <c r="I12" s="404"/>
      <c r="J12" s="404"/>
      <c r="K12" s="404"/>
      <c r="L12" s="405"/>
      <c r="M12" s="401"/>
      <c r="N12" s="402"/>
    </row>
    <row r="13" spans="1:14" ht="69" customHeight="1" x14ac:dyDescent="0.25">
      <c r="A13" s="378">
        <v>6.11</v>
      </c>
      <c r="B13" s="288" t="s">
        <v>493</v>
      </c>
      <c r="C13" s="401"/>
      <c r="D13" s="402"/>
      <c r="E13" s="404"/>
      <c r="F13" s="404"/>
      <c r="G13" s="404"/>
      <c r="H13" s="404"/>
      <c r="I13" s="404"/>
      <c r="J13" s="404"/>
      <c r="K13" s="404"/>
      <c r="L13" s="405"/>
      <c r="M13" s="401"/>
      <c r="N13" s="402"/>
    </row>
    <row r="14" spans="1:14" ht="28.5" customHeight="1" x14ac:dyDescent="0.25">
      <c r="A14" s="378">
        <v>6.12</v>
      </c>
      <c r="B14" s="269" t="s">
        <v>426</v>
      </c>
      <c r="C14" s="401"/>
      <c r="D14" s="402"/>
      <c r="E14" s="404"/>
      <c r="F14" s="404"/>
      <c r="G14" s="404"/>
      <c r="H14" s="404"/>
      <c r="I14" s="404"/>
      <c r="J14" s="404"/>
      <c r="K14" s="404"/>
      <c r="L14" s="405"/>
      <c r="M14" s="401"/>
      <c r="N14" s="402"/>
    </row>
    <row r="15" spans="1:14" ht="66" customHeight="1" x14ac:dyDescent="0.25">
      <c r="A15" s="378">
        <v>6.13</v>
      </c>
      <c r="B15" s="287" t="s">
        <v>429</v>
      </c>
      <c r="C15" s="401"/>
      <c r="D15" s="402"/>
      <c r="E15" s="404"/>
      <c r="F15" s="404"/>
      <c r="G15" s="404"/>
      <c r="H15" s="404"/>
      <c r="I15" s="404"/>
      <c r="J15" s="404"/>
      <c r="K15" s="404"/>
      <c r="L15" s="405"/>
      <c r="M15" s="401"/>
      <c r="N15" s="402"/>
    </row>
    <row r="16" spans="1:14" ht="72" customHeight="1" x14ac:dyDescent="0.25">
      <c r="A16" s="378">
        <v>6.14</v>
      </c>
      <c r="B16" s="287" t="s">
        <v>430</v>
      </c>
      <c r="C16" s="401"/>
      <c r="D16" s="402"/>
      <c r="E16" s="404"/>
      <c r="F16" s="404"/>
      <c r="G16" s="404"/>
      <c r="H16" s="404"/>
      <c r="I16" s="404"/>
      <c r="J16" s="404"/>
      <c r="K16" s="404"/>
      <c r="L16" s="405"/>
      <c r="M16" s="401"/>
      <c r="N16" s="402"/>
    </row>
    <row r="17" spans="1:14" ht="72" customHeight="1" x14ac:dyDescent="0.25">
      <c r="A17" s="378">
        <v>6.15</v>
      </c>
      <c r="B17" s="287" t="s">
        <v>531</v>
      </c>
      <c r="C17" s="401"/>
      <c r="D17" s="402"/>
      <c r="E17" s="404"/>
      <c r="F17" s="404"/>
      <c r="G17" s="404"/>
      <c r="H17" s="404"/>
      <c r="I17" s="404"/>
      <c r="J17" s="404"/>
      <c r="K17" s="404"/>
      <c r="L17" s="405"/>
      <c r="M17" s="401"/>
      <c r="N17" s="402"/>
    </row>
    <row r="18" spans="1:14" ht="72" customHeight="1" x14ac:dyDescent="0.25">
      <c r="A18" s="378">
        <v>6.16</v>
      </c>
      <c r="B18" s="287" t="s">
        <v>532</v>
      </c>
      <c r="C18" s="401"/>
      <c r="D18" s="402"/>
      <c r="E18" s="404"/>
      <c r="F18" s="404"/>
      <c r="G18" s="404"/>
      <c r="H18" s="404"/>
      <c r="I18" s="404"/>
      <c r="J18" s="404"/>
      <c r="K18" s="404"/>
      <c r="L18" s="405"/>
      <c r="M18" s="401"/>
      <c r="N18" s="402"/>
    </row>
    <row r="19" spans="1:14" ht="28.5" customHeight="1" x14ac:dyDescent="0.25">
      <c r="A19" s="378">
        <v>6.17</v>
      </c>
      <c r="B19" s="269" t="s">
        <v>414</v>
      </c>
      <c r="C19" s="401"/>
      <c r="D19" s="402"/>
      <c r="E19" s="404"/>
      <c r="F19" s="404"/>
      <c r="G19" s="404"/>
      <c r="H19" s="404"/>
      <c r="I19" s="404"/>
      <c r="J19" s="404"/>
      <c r="K19" s="404"/>
      <c r="L19" s="405"/>
      <c r="M19" s="401"/>
      <c r="N19" s="402"/>
    </row>
    <row r="20" spans="1:14" ht="28.5" customHeight="1" x14ac:dyDescent="0.25">
      <c r="A20" s="378">
        <v>6.18</v>
      </c>
      <c r="B20" s="269" t="s">
        <v>484</v>
      </c>
      <c r="C20" s="401"/>
      <c r="D20" s="402"/>
      <c r="E20" s="404"/>
      <c r="F20" s="404"/>
      <c r="G20" s="404"/>
      <c r="H20" s="404"/>
      <c r="I20" s="404"/>
      <c r="J20" s="404"/>
      <c r="K20" s="404"/>
      <c r="L20" s="405"/>
      <c r="M20" s="401"/>
      <c r="N20" s="402"/>
    </row>
    <row r="21" spans="1:14" ht="28.5" customHeight="1" x14ac:dyDescent="0.25">
      <c r="A21" s="378">
        <v>6.19</v>
      </c>
      <c r="B21" s="269" t="s">
        <v>416</v>
      </c>
      <c r="C21" s="401"/>
      <c r="D21" s="402"/>
      <c r="E21" s="404"/>
      <c r="F21" s="404"/>
      <c r="G21" s="404"/>
      <c r="H21" s="404"/>
      <c r="I21" s="404"/>
      <c r="J21" s="404"/>
      <c r="K21" s="404"/>
      <c r="L21" s="405"/>
      <c r="M21" s="401"/>
      <c r="N21" s="402"/>
    </row>
    <row r="22" spans="1:14" ht="28.5" customHeight="1" x14ac:dyDescent="0.25">
      <c r="A22" s="387">
        <v>6.2</v>
      </c>
      <c r="B22" s="269" t="s">
        <v>415</v>
      </c>
      <c r="C22" s="401"/>
      <c r="D22" s="402"/>
      <c r="E22" s="404"/>
      <c r="F22" s="404"/>
      <c r="G22" s="404"/>
      <c r="H22" s="404"/>
      <c r="I22" s="404"/>
      <c r="J22" s="404"/>
      <c r="K22" s="404"/>
      <c r="L22" s="405"/>
      <c r="M22" s="401"/>
      <c r="N22" s="402"/>
    </row>
    <row r="23" spans="1:14" ht="28.5" customHeight="1" x14ac:dyDescent="0.25">
      <c r="A23" s="378">
        <v>6.21</v>
      </c>
      <c r="B23" s="269" t="s">
        <v>420</v>
      </c>
      <c r="C23" s="401"/>
      <c r="D23" s="402"/>
      <c r="E23" s="404"/>
      <c r="F23" s="404"/>
      <c r="G23" s="404"/>
      <c r="H23" s="404"/>
      <c r="I23" s="404"/>
      <c r="J23" s="404"/>
      <c r="K23" s="404"/>
      <c r="L23" s="405"/>
      <c r="M23" s="401"/>
      <c r="N23" s="402"/>
    </row>
    <row r="24" spans="1:14" ht="28.5" customHeight="1" x14ac:dyDescent="0.25">
      <c r="A24" s="387">
        <v>6.22</v>
      </c>
      <c r="B24" s="287" t="s">
        <v>419</v>
      </c>
      <c r="C24" s="401"/>
      <c r="D24" s="402"/>
      <c r="E24" s="404"/>
      <c r="F24" s="404"/>
      <c r="G24" s="404"/>
      <c r="H24" s="404"/>
      <c r="I24" s="404"/>
      <c r="J24" s="404"/>
      <c r="K24" s="404"/>
      <c r="L24" s="405"/>
      <c r="M24" s="401"/>
      <c r="N24" s="402"/>
    </row>
    <row r="25" spans="1:14" ht="28.5" customHeight="1" x14ac:dyDescent="0.25">
      <c r="A25" s="378">
        <v>6.23</v>
      </c>
      <c r="B25" s="287" t="s">
        <v>421</v>
      </c>
      <c r="C25" s="401"/>
      <c r="D25" s="402"/>
      <c r="E25" s="404"/>
      <c r="F25" s="404"/>
      <c r="G25" s="404"/>
      <c r="H25" s="404"/>
      <c r="I25" s="404"/>
      <c r="J25" s="404"/>
      <c r="K25" s="404"/>
      <c r="L25" s="405"/>
      <c r="M25" s="401"/>
      <c r="N25" s="402"/>
    </row>
    <row r="26" spans="1:14" ht="28.5" customHeight="1" x14ac:dyDescent="0.25">
      <c r="A26" s="378">
        <v>6.24</v>
      </c>
      <c r="B26" s="288" t="s">
        <v>422</v>
      </c>
      <c r="C26" s="401"/>
      <c r="D26" s="402"/>
      <c r="E26" s="404"/>
      <c r="F26" s="404"/>
      <c r="G26" s="404"/>
      <c r="H26" s="404"/>
      <c r="I26" s="404"/>
      <c r="J26" s="404"/>
      <c r="K26" s="404"/>
      <c r="L26" s="405"/>
      <c r="M26" s="401"/>
      <c r="N26" s="402"/>
    </row>
    <row r="27" spans="1:14" ht="28.5" customHeight="1" x14ac:dyDescent="0.25">
      <c r="A27" s="378">
        <v>6.25</v>
      </c>
      <c r="B27" s="288" t="s">
        <v>423</v>
      </c>
      <c r="C27" s="401"/>
      <c r="D27" s="402"/>
      <c r="E27" s="404"/>
      <c r="F27" s="404"/>
      <c r="G27" s="404"/>
      <c r="H27" s="404"/>
      <c r="I27" s="404"/>
      <c r="J27" s="404"/>
      <c r="K27" s="404"/>
      <c r="L27" s="405"/>
      <c r="M27" s="401"/>
      <c r="N27" s="402"/>
    </row>
    <row r="28" spans="1:14" ht="28.5" customHeight="1" x14ac:dyDescent="0.25">
      <c r="A28" s="378">
        <v>6.26</v>
      </c>
      <c r="B28" s="288" t="s">
        <v>424</v>
      </c>
      <c r="C28" s="401"/>
      <c r="D28" s="402"/>
      <c r="E28" s="404"/>
      <c r="F28" s="404"/>
      <c r="G28" s="404"/>
      <c r="H28" s="404"/>
      <c r="I28" s="404"/>
      <c r="J28" s="404"/>
      <c r="K28" s="404"/>
      <c r="L28" s="405"/>
      <c r="M28" s="401"/>
      <c r="N28" s="402"/>
    </row>
    <row r="29" spans="1:14" ht="28.5" customHeight="1" x14ac:dyDescent="0.25">
      <c r="A29" s="378">
        <v>6.27</v>
      </c>
      <c r="B29" s="288" t="s">
        <v>396</v>
      </c>
      <c r="C29" s="401"/>
      <c r="D29" s="402"/>
      <c r="E29" s="404"/>
      <c r="F29" s="404"/>
      <c r="G29" s="404"/>
      <c r="H29" s="404"/>
      <c r="I29" s="404"/>
      <c r="J29" s="404"/>
      <c r="K29" s="404"/>
      <c r="L29" s="405"/>
      <c r="M29" s="401"/>
      <c r="N29" s="402"/>
    </row>
    <row r="30" spans="1:14" ht="25.5" customHeight="1" x14ac:dyDescent="0.25">
      <c r="A30" s="312"/>
      <c r="B30" s="386" t="s">
        <v>221</v>
      </c>
      <c r="C30" s="419"/>
      <c r="D30" s="402"/>
      <c r="E30" s="404"/>
      <c r="F30" s="404"/>
      <c r="G30" s="404"/>
      <c r="H30" s="404"/>
      <c r="I30" s="404"/>
      <c r="J30" s="404"/>
      <c r="K30" s="404"/>
      <c r="L30" s="405"/>
      <c r="M30" s="403"/>
      <c r="N30" s="402"/>
    </row>
    <row r="31" spans="1:14" ht="122.25" customHeight="1" x14ac:dyDescent="0.25">
      <c r="A31" s="378">
        <v>7.1</v>
      </c>
      <c r="B31" s="269" t="s">
        <v>403</v>
      </c>
      <c r="C31" s="401"/>
      <c r="D31" s="402"/>
      <c r="E31" s="404"/>
      <c r="F31" s="404"/>
      <c r="G31" s="404"/>
      <c r="H31" s="404"/>
      <c r="I31" s="404"/>
      <c r="J31" s="404"/>
      <c r="K31" s="404"/>
      <c r="L31" s="405"/>
      <c r="M31" s="401"/>
      <c r="N31" s="402"/>
    </row>
    <row r="32" spans="1:14" ht="186.75" customHeight="1" x14ac:dyDescent="0.25">
      <c r="A32" s="378">
        <v>7.2</v>
      </c>
      <c r="B32" s="269" t="s">
        <v>491</v>
      </c>
      <c r="C32" s="401"/>
      <c r="D32" s="402"/>
      <c r="E32" s="404"/>
      <c r="F32" s="404"/>
      <c r="G32" s="404"/>
      <c r="H32" s="404"/>
      <c r="I32" s="404"/>
      <c r="J32" s="404"/>
      <c r="K32" s="404"/>
      <c r="L32" s="405"/>
      <c r="M32" s="401"/>
      <c r="N32" s="402"/>
    </row>
    <row r="33" spans="1:14" ht="108.75" customHeight="1" x14ac:dyDescent="0.25">
      <c r="A33" s="378">
        <v>7.3</v>
      </c>
      <c r="B33" s="269" t="s">
        <v>11</v>
      </c>
      <c r="C33" s="401"/>
      <c r="D33" s="402"/>
      <c r="E33" s="404"/>
      <c r="F33" s="404"/>
      <c r="G33" s="404"/>
      <c r="H33" s="404"/>
      <c r="I33" s="404"/>
      <c r="J33" s="404"/>
      <c r="K33" s="404"/>
      <c r="L33" s="405"/>
      <c r="M33" s="401"/>
      <c r="N33" s="402"/>
    </row>
    <row r="34" spans="1:14" ht="63.75" x14ac:dyDescent="0.25">
      <c r="A34" s="387">
        <v>7.4</v>
      </c>
      <c r="B34" s="287" t="s">
        <v>405</v>
      </c>
      <c r="C34" s="401"/>
      <c r="D34" s="402"/>
      <c r="E34" s="404"/>
      <c r="F34" s="404"/>
      <c r="G34" s="404"/>
      <c r="H34" s="404"/>
      <c r="I34" s="404"/>
      <c r="J34" s="404"/>
      <c r="K34" s="404"/>
      <c r="L34" s="405"/>
      <c r="M34" s="401"/>
      <c r="N34" s="402"/>
    </row>
    <row r="35" spans="1:14" ht="89.25" x14ac:dyDescent="0.25">
      <c r="A35" s="378">
        <v>7.5</v>
      </c>
      <c r="B35" s="287" t="s">
        <v>404</v>
      </c>
      <c r="C35" s="401"/>
      <c r="D35" s="401"/>
      <c r="E35" s="406"/>
      <c r="F35" s="406"/>
      <c r="G35" s="406"/>
      <c r="H35" s="406"/>
      <c r="I35" s="406"/>
      <c r="J35" s="406"/>
      <c r="K35" s="406"/>
      <c r="L35" s="401"/>
      <c r="M35" s="401"/>
      <c r="N35" s="401"/>
    </row>
    <row r="36" spans="1:14" ht="51" x14ac:dyDescent="0.25">
      <c r="A36" s="378">
        <v>7.6</v>
      </c>
      <c r="B36" s="288" t="s">
        <v>383</v>
      </c>
      <c r="C36" s="401"/>
      <c r="D36" s="401"/>
      <c r="E36" s="406"/>
      <c r="F36" s="406"/>
      <c r="G36" s="406"/>
      <c r="H36" s="406"/>
      <c r="I36" s="406"/>
      <c r="J36" s="406"/>
      <c r="K36" s="406"/>
      <c r="L36" s="401"/>
      <c r="M36" s="401"/>
      <c r="N36" s="401"/>
    </row>
    <row r="37" spans="1:14" ht="51" x14ac:dyDescent="0.25">
      <c r="A37" s="378">
        <v>7.7</v>
      </c>
      <c r="B37" s="288" t="s">
        <v>538</v>
      </c>
      <c r="C37" s="418"/>
      <c r="D37" s="401"/>
      <c r="E37" s="406"/>
      <c r="F37" s="406"/>
      <c r="G37" s="406"/>
      <c r="H37" s="406"/>
      <c r="I37" s="406"/>
      <c r="J37" s="406"/>
      <c r="K37" s="406"/>
      <c r="L37" s="401"/>
      <c r="M37" s="401"/>
      <c r="N37" s="401"/>
    </row>
    <row r="38" spans="1:14" x14ac:dyDescent="0.25">
      <c r="L38" s="299"/>
    </row>
    <row r="39" spans="1:14" x14ac:dyDescent="0.25">
      <c r="L39" s="299"/>
    </row>
    <row r="40" spans="1:14" x14ac:dyDescent="0.25">
      <c r="L40" s="299"/>
    </row>
  </sheetData>
  <sheetProtection formatCells="0" formatColumns="0" formatRows="0" insertRows="0" sort="0" autoFilter="0"/>
  <mergeCells count="1">
    <mergeCell ref="A1:B1"/>
  </mergeCells>
  <dataValidations count="1">
    <dataValidation allowBlank="1" showInputMessage="1" showErrorMessage="1" errorTitle="Enter 0, 1, or 2" error="If N/A, note that in the comments and leave the score boxes blank." sqref="C1:N1048576" xr:uid="{00000000-0002-0000-0A00-000000000000}"/>
  </dataValidations>
  <pageMargins left="0.25" right="0.25" top="0.75" bottom="0.75" header="0.3" footer="0.3"/>
  <pageSetup orientation="landscape" horizontalDpi="1200" verticalDpi="1200" r:id="rId1"/>
  <headerFooter>
    <oddHeader>&amp;C&amp;"Arial,Bold"&amp;9Southwest Michigan Behavioral Health ~ Clinical and Primary Providers Staff Review</oddHeader>
    <oddFooter>&amp;R&amp;6Page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IV143"/>
  <sheetViews>
    <sheetView view="pageBreakPreview" zoomScale="110" zoomScaleNormal="70" zoomScaleSheetLayoutView="110" workbookViewId="0">
      <selection activeCell="C2" sqref="C2"/>
    </sheetView>
  </sheetViews>
  <sheetFormatPr defaultColWidth="8.7109375" defaultRowHeight="14.25" x14ac:dyDescent="0.2"/>
  <cols>
    <col min="1" max="1" width="1.42578125" style="58" customWidth="1"/>
    <col min="2" max="2" width="9.42578125" style="58" customWidth="1"/>
    <col min="3" max="3" width="41.7109375" style="253" customWidth="1"/>
    <col min="4" max="4" width="6.28515625" style="39" customWidth="1"/>
    <col min="5" max="5" width="5.28515625" style="39" customWidth="1"/>
    <col min="6" max="6" width="16.28515625" style="148" customWidth="1"/>
    <col min="7" max="7" width="33.42578125" style="178" customWidth="1"/>
    <col min="8" max="8" width="33.42578125" style="176" customWidth="1"/>
    <col min="9" max="15" width="2.28515625" style="132" customWidth="1"/>
    <col min="16" max="16" width="9.28515625" style="60" customWidth="1"/>
    <col min="17" max="256" width="9.28515625" style="17" customWidth="1"/>
    <col min="257" max="16384" width="8.7109375" style="164"/>
  </cols>
  <sheetData>
    <row r="1" spans="1:16" s="58" customFormat="1" ht="12.75" customHeight="1" x14ac:dyDescent="0.15">
      <c r="A1" s="439" t="s">
        <v>145</v>
      </c>
      <c r="B1" s="439"/>
      <c r="C1" s="241"/>
      <c r="D1" s="59"/>
      <c r="E1" s="440" t="s">
        <v>247</v>
      </c>
      <c r="F1" s="441"/>
      <c r="G1" s="441"/>
      <c r="H1" s="441"/>
      <c r="I1" s="132"/>
      <c r="J1" s="132"/>
      <c r="K1" s="132"/>
      <c r="L1" s="132"/>
      <c r="M1" s="132"/>
      <c r="N1" s="132"/>
      <c r="O1" s="132"/>
      <c r="P1" s="86"/>
    </row>
    <row r="2" spans="1:16" s="58" customFormat="1" ht="12" x14ac:dyDescent="0.15">
      <c r="A2" s="439" t="s">
        <v>146</v>
      </c>
      <c r="B2" s="439"/>
      <c r="C2" s="242"/>
      <c r="D2" s="87"/>
      <c r="E2" s="441"/>
      <c r="F2" s="441"/>
      <c r="G2" s="441"/>
      <c r="H2" s="441"/>
      <c r="I2" s="132"/>
      <c r="J2" s="132"/>
      <c r="K2" s="132"/>
      <c r="L2" s="132"/>
      <c r="M2" s="132"/>
      <c r="N2" s="132"/>
      <c r="O2" s="132"/>
      <c r="P2" s="86"/>
    </row>
    <row r="3" spans="1:16" s="58" customFormat="1" ht="12" x14ac:dyDescent="0.15">
      <c r="A3" s="439" t="s">
        <v>147</v>
      </c>
      <c r="B3" s="439"/>
      <c r="C3" s="241" t="s">
        <v>381</v>
      </c>
      <c r="D3" s="59"/>
      <c r="E3" s="441"/>
      <c r="F3" s="441"/>
      <c r="G3" s="441"/>
      <c r="H3" s="441"/>
      <c r="I3" s="132"/>
      <c r="J3" s="132"/>
      <c r="K3" s="132"/>
      <c r="L3" s="132"/>
      <c r="M3" s="132"/>
      <c r="N3" s="132"/>
      <c r="O3" s="132"/>
      <c r="P3" s="86"/>
    </row>
    <row r="4" spans="1:16" s="58" customFormat="1" ht="12" x14ac:dyDescent="0.15">
      <c r="A4" s="439" t="s">
        <v>148</v>
      </c>
      <c r="B4" s="439"/>
      <c r="C4" s="243"/>
      <c r="D4" s="59"/>
      <c r="E4" s="441"/>
      <c r="F4" s="441"/>
      <c r="G4" s="441"/>
      <c r="H4" s="441"/>
      <c r="I4" s="132"/>
      <c r="J4" s="132"/>
      <c r="K4" s="132"/>
      <c r="L4" s="132"/>
      <c r="M4" s="132"/>
      <c r="N4" s="132"/>
      <c r="O4" s="132"/>
      <c r="P4" s="86"/>
    </row>
    <row r="5" spans="1:16" s="58" customFormat="1" ht="24.75" customHeight="1" x14ac:dyDescent="0.25">
      <c r="B5" s="80"/>
      <c r="C5" s="244"/>
      <c r="D5" s="59"/>
      <c r="E5" s="441"/>
      <c r="F5" s="441"/>
      <c r="G5" s="441"/>
      <c r="H5" s="441"/>
      <c r="I5" s="132"/>
      <c r="J5" s="132"/>
      <c r="K5" s="132"/>
      <c r="L5" s="132"/>
      <c r="M5" s="132"/>
      <c r="N5" s="132"/>
      <c r="O5" s="132"/>
      <c r="P5" s="86"/>
    </row>
    <row r="6" spans="1:16" ht="22.9" customHeight="1" x14ac:dyDescent="0.2">
      <c r="A6" s="88"/>
      <c r="B6" s="64"/>
      <c r="C6" s="245"/>
      <c r="D6" s="40" t="s">
        <v>149</v>
      </c>
      <c r="E6" s="40" t="s">
        <v>150</v>
      </c>
      <c r="F6" s="19" t="s">
        <v>151</v>
      </c>
      <c r="G6" s="18" t="s">
        <v>152</v>
      </c>
      <c r="H6" s="18" t="s">
        <v>153</v>
      </c>
      <c r="I6" s="129" t="s">
        <v>257</v>
      </c>
      <c r="J6" s="129" t="s">
        <v>135</v>
      </c>
      <c r="K6" s="129" t="s">
        <v>258</v>
      </c>
      <c r="L6" s="129" t="s">
        <v>259</v>
      </c>
      <c r="M6" s="129" t="s">
        <v>260</v>
      </c>
      <c r="N6" s="129" t="s">
        <v>261</v>
      </c>
      <c r="O6" s="129" t="s">
        <v>262</v>
      </c>
      <c r="P6" s="163"/>
    </row>
    <row r="7" spans="1:16" s="165" customFormat="1" ht="14.65" customHeight="1" x14ac:dyDescent="0.25">
      <c r="A7" s="210" t="s">
        <v>306</v>
      </c>
      <c r="B7" s="210"/>
      <c r="C7" s="246"/>
      <c r="D7" s="221"/>
      <c r="E7" s="208"/>
      <c r="F7" s="209"/>
      <c r="G7" s="210"/>
      <c r="H7" s="210"/>
      <c r="I7" s="131" t="s">
        <v>1</v>
      </c>
      <c r="J7" s="131" t="s">
        <v>1</v>
      </c>
      <c r="K7" s="131" t="s">
        <v>1</v>
      </c>
      <c r="L7" s="131" t="s">
        <v>1</v>
      </c>
      <c r="M7" s="131" t="s">
        <v>1</v>
      </c>
      <c r="N7" s="131" t="s">
        <v>1</v>
      </c>
      <c r="O7" s="131" t="s">
        <v>1</v>
      </c>
    </row>
    <row r="8" spans="1:16" ht="62.1" customHeight="1" x14ac:dyDescent="0.2">
      <c r="A8" s="219"/>
      <c r="B8" s="191">
        <v>1.1000000000000001</v>
      </c>
      <c r="C8" s="237" t="s">
        <v>132</v>
      </c>
      <c r="D8" s="220">
        <f t="shared" ref="D8:D15" si="0">COUNT(E8)*2</f>
        <v>0</v>
      </c>
      <c r="E8" s="50"/>
      <c r="F8" s="46"/>
      <c r="G8" s="47"/>
      <c r="H8" s="48"/>
      <c r="I8" s="132" t="s">
        <v>0</v>
      </c>
      <c r="J8" s="132" t="s">
        <v>1</v>
      </c>
      <c r="K8" s="132" t="s">
        <v>1</v>
      </c>
      <c r="L8" s="132" t="s">
        <v>0</v>
      </c>
      <c r="M8" s="132" t="s">
        <v>0</v>
      </c>
      <c r="N8" s="132" t="s">
        <v>1</v>
      </c>
      <c r="O8" s="132" t="s">
        <v>1</v>
      </c>
      <c r="P8" s="17"/>
    </row>
    <row r="9" spans="1:16" ht="37.15" customHeight="1" x14ac:dyDescent="0.2">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5.9" customHeight="1" x14ac:dyDescent="0.2">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7" x14ac:dyDescent="0.2">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2">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4" customHeight="1" x14ac:dyDescent="0.2">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hidden="1" customHeight="1" x14ac:dyDescent="0.2">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15" hidden="1" customHeight="1" x14ac:dyDescent="0.2">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68" customFormat="1" ht="24" customHeight="1" x14ac:dyDescent="0.25">
      <c r="A16" s="91"/>
      <c r="B16" s="82"/>
      <c r="C16" s="222" t="s">
        <v>301</v>
      </c>
      <c r="D16" s="44">
        <f>SUM(D8:D15)</f>
        <v>0</v>
      </c>
      <c r="E16" s="44">
        <f>SUM(E8:E15)</f>
        <v>0</v>
      </c>
      <c r="F16" s="147" t="s">
        <v>167</v>
      </c>
      <c r="G16" s="192" t="str">
        <f>IF(ISERROR(SUM(E16/D16)),"",SUM(E16/D16))</f>
        <v/>
      </c>
      <c r="H16" s="45"/>
      <c r="I16" s="131" t="s">
        <v>1</v>
      </c>
      <c r="J16" s="131" t="s">
        <v>1</v>
      </c>
      <c r="K16" s="131" t="s">
        <v>1</v>
      </c>
      <c r="L16" s="131" t="s">
        <v>1</v>
      </c>
      <c r="M16" s="131" t="s">
        <v>1</v>
      </c>
      <c r="N16" s="131" t="s">
        <v>1</v>
      </c>
      <c r="O16" s="131" t="s">
        <v>1</v>
      </c>
      <c r="P16" s="167"/>
    </row>
    <row r="17" spans="1:16" s="16" customFormat="1" ht="16.149999999999999" hidden="1" customHeight="1" x14ac:dyDescent="0.25">
      <c r="A17" s="194" t="s">
        <v>307</v>
      </c>
      <c r="B17" s="197"/>
      <c r="C17" s="193"/>
      <c r="D17" s="195"/>
      <c r="E17" s="195"/>
      <c r="F17" s="196"/>
      <c r="G17" s="193"/>
      <c r="H17" s="193"/>
      <c r="I17" s="131" t="s">
        <v>0</v>
      </c>
      <c r="J17" s="131" t="s">
        <v>0</v>
      </c>
      <c r="K17" s="131" t="s">
        <v>0</v>
      </c>
      <c r="L17" s="131" t="s">
        <v>1</v>
      </c>
      <c r="M17" s="131" t="s">
        <v>1</v>
      </c>
      <c r="N17" s="131" t="s">
        <v>0</v>
      </c>
      <c r="O17" s="131" t="s">
        <v>1</v>
      </c>
    </row>
    <row r="18" spans="1:16" ht="27" hidden="1" customHeight="1" x14ac:dyDescent="0.2">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hidden="1" customHeight="1" x14ac:dyDescent="0.2">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15" hidden="1" customHeight="1" x14ac:dyDescent="0.2">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1.9" hidden="1" customHeight="1" x14ac:dyDescent="0.2">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35" hidden="1" customHeight="1" x14ac:dyDescent="0.2">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hidden="1" customHeight="1" x14ac:dyDescent="0.2">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68" customFormat="1" ht="24" hidden="1" customHeight="1" x14ac:dyDescent="0.25">
      <c r="A24" s="53"/>
      <c r="B24" s="57"/>
      <c r="C24" s="222"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5" customFormat="1" ht="12.75" customHeight="1" x14ac:dyDescent="0.25">
      <c r="A25" s="194" t="s">
        <v>303</v>
      </c>
      <c r="B25" s="197"/>
      <c r="C25" s="193"/>
      <c r="D25" s="195"/>
      <c r="E25" s="195"/>
      <c r="F25" s="196"/>
      <c r="G25" s="193"/>
      <c r="H25" s="193"/>
      <c r="I25" s="131" t="s">
        <v>1</v>
      </c>
      <c r="J25" s="131" t="s">
        <v>1</v>
      </c>
      <c r="K25" s="131" t="s">
        <v>1</v>
      </c>
      <c r="L25" s="131" t="s">
        <v>1</v>
      </c>
      <c r="M25" s="131" t="s">
        <v>1</v>
      </c>
      <c r="N25" s="131" t="s">
        <v>1</v>
      </c>
      <c r="O25" s="131" t="s">
        <v>1</v>
      </c>
      <c r="P25" s="169"/>
    </row>
    <row r="26" spans="1:16" ht="54" customHeight="1" x14ac:dyDescent="0.2">
      <c r="A26" s="93"/>
      <c r="B26" s="191">
        <v>3.1</v>
      </c>
      <c r="C26" s="237" t="s">
        <v>113</v>
      </c>
      <c r="D26" s="49">
        <f>COUNT(E26)*2</f>
        <v>0</v>
      </c>
      <c r="E26" s="50"/>
      <c r="F26" s="46" t="s">
        <v>111</v>
      </c>
      <c r="G26" s="47"/>
      <c r="H26" s="48"/>
      <c r="I26" s="132" t="s">
        <v>1</v>
      </c>
      <c r="J26" s="132" t="s">
        <v>1</v>
      </c>
      <c r="K26" s="132" t="s">
        <v>1</v>
      </c>
      <c r="L26" s="132" t="s">
        <v>1</v>
      </c>
      <c r="M26" s="132" t="s">
        <v>1</v>
      </c>
      <c r="N26" s="132" t="s">
        <v>1</v>
      </c>
      <c r="O26" s="132" t="s">
        <v>1</v>
      </c>
    </row>
    <row r="27" spans="1:16" ht="45.4" customHeight="1" x14ac:dyDescent="0.2">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2">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hidden="1" customHeight="1" x14ac:dyDescent="0.2">
      <c r="A29" s="89"/>
      <c r="B29" s="36">
        <v>3.4</v>
      </c>
      <c r="C29" s="247" t="s">
        <v>109</v>
      </c>
      <c r="D29" s="49">
        <f>COUNT(E29)*2</f>
        <v>0</v>
      </c>
      <c r="E29" s="41"/>
      <c r="F29" s="24" t="s">
        <v>108</v>
      </c>
      <c r="G29" s="22"/>
      <c r="H29" s="23"/>
      <c r="I29" s="132" t="s">
        <v>0</v>
      </c>
      <c r="J29" s="132" t="s">
        <v>0</v>
      </c>
      <c r="K29" s="132" t="s">
        <v>0</v>
      </c>
      <c r="L29" s="132" t="s">
        <v>0</v>
      </c>
      <c r="M29" s="132" t="s">
        <v>0</v>
      </c>
      <c r="N29" s="132" t="s">
        <v>1</v>
      </c>
      <c r="O29" s="132" t="s">
        <v>1</v>
      </c>
    </row>
    <row r="30" spans="1:16" ht="48" customHeight="1" x14ac:dyDescent="0.2">
      <c r="A30" s="93"/>
      <c r="B30" s="191">
        <v>3.5</v>
      </c>
      <c r="C30" s="237" t="s">
        <v>107</v>
      </c>
      <c r="D30" s="49">
        <f>COUNT(E30)*2</f>
        <v>0</v>
      </c>
      <c r="E30" s="50"/>
      <c r="F30" s="46" t="s">
        <v>106</v>
      </c>
      <c r="G30" s="48"/>
      <c r="H30" s="48"/>
      <c r="I30" s="132" t="s">
        <v>1</v>
      </c>
      <c r="J30" s="132" t="s">
        <v>1</v>
      </c>
      <c r="K30" s="132" t="s">
        <v>1</v>
      </c>
      <c r="L30" s="132" t="s">
        <v>1</v>
      </c>
      <c r="M30" s="132" t="s">
        <v>1</v>
      </c>
      <c r="N30" s="132" t="s">
        <v>0</v>
      </c>
      <c r="O30" s="132" t="s">
        <v>0</v>
      </c>
    </row>
    <row r="31" spans="1:16" s="168" customFormat="1" ht="24" customHeight="1" x14ac:dyDescent="0.2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7"/>
    </row>
    <row r="32" spans="1:16" s="165" customFormat="1" ht="12.75" customHeight="1" x14ac:dyDescent="0.25">
      <c r="A32" s="194" t="s">
        <v>305</v>
      </c>
      <c r="B32" s="197"/>
      <c r="C32" s="193"/>
      <c r="D32" s="195"/>
      <c r="E32" s="195"/>
      <c r="F32" s="196"/>
      <c r="G32" s="193"/>
      <c r="H32" s="193"/>
      <c r="I32" s="133" t="s">
        <v>1</v>
      </c>
      <c r="J32" s="133" t="s">
        <v>1</v>
      </c>
      <c r="K32" s="133" t="s">
        <v>1</v>
      </c>
      <c r="L32" s="133" t="s">
        <v>1</v>
      </c>
      <c r="M32" s="133" t="s">
        <v>1</v>
      </c>
      <c r="N32" s="133" t="s">
        <v>1</v>
      </c>
      <c r="O32" s="133" t="s">
        <v>1</v>
      </c>
      <c r="P32" s="169"/>
    </row>
    <row r="33" spans="1:16" ht="73.150000000000006" hidden="1" customHeight="1" x14ac:dyDescent="0.2">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 customHeight="1" x14ac:dyDescent="0.2">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hidden="1" customHeight="1" x14ac:dyDescent="0.2">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15" customHeight="1" x14ac:dyDescent="0.2">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68" customFormat="1" ht="24" customHeight="1" x14ac:dyDescent="0.2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7"/>
    </row>
    <row r="38" spans="1:16" s="165" customFormat="1" ht="12.75" customHeight="1" x14ac:dyDescent="0.25">
      <c r="A38" s="194" t="s">
        <v>364</v>
      </c>
      <c r="B38" s="197"/>
      <c r="C38" s="193"/>
      <c r="D38" s="195"/>
      <c r="E38" s="195"/>
      <c r="F38" s="196"/>
      <c r="G38" s="193"/>
      <c r="H38" s="193"/>
      <c r="I38" s="134" t="s">
        <v>1</v>
      </c>
      <c r="J38" s="134" t="s">
        <v>1</v>
      </c>
      <c r="K38" s="134" t="s">
        <v>1</v>
      </c>
      <c r="L38" s="134" t="s">
        <v>0</v>
      </c>
      <c r="M38" s="134" t="s">
        <v>0</v>
      </c>
      <c r="N38" s="134" t="s">
        <v>1</v>
      </c>
      <c r="O38" s="134" t="s">
        <v>0</v>
      </c>
      <c r="P38" s="169"/>
    </row>
    <row r="39" spans="1:16" ht="58.9" customHeight="1" x14ac:dyDescent="0.2">
      <c r="A39" s="89"/>
      <c r="B39" s="83">
        <v>5.0999999999999996</v>
      </c>
      <c r="C39" s="247" t="s">
        <v>102</v>
      </c>
      <c r="D39" s="49">
        <f>COUNT(E39)*2</f>
        <v>0</v>
      </c>
      <c r="E39" s="50"/>
      <c r="F39" s="27" t="s">
        <v>101</v>
      </c>
      <c r="G39" s="28"/>
      <c r="H39" s="28"/>
      <c r="I39" s="132" t="s">
        <v>1</v>
      </c>
      <c r="J39" s="132" t="s">
        <v>1</v>
      </c>
      <c r="K39" s="132" t="s">
        <v>1</v>
      </c>
      <c r="L39" s="132" t="s">
        <v>0</v>
      </c>
      <c r="M39" s="132" t="s">
        <v>0</v>
      </c>
      <c r="N39" s="132" t="s">
        <v>1</v>
      </c>
      <c r="O39" s="132" t="s">
        <v>0</v>
      </c>
    </row>
    <row r="40" spans="1:16" ht="48.6" customHeight="1" x14ac:dyDescent="0.2">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4" customHeight="1" x14ac:dyDescent="0.2">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65" hidden="1" customHeight="1" x14ac:dyDescent="0.2">
      <c r="A42" s="89"/>
      <c r="B42" s="83">
        <v>5.4</v>
      </c>
      <c r="C42" s="247"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4" hidden="1" customHeight="1" x14ac:dyDescent="0.2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68" customFormat="1" ht="24" customHeight="1" x14ac:dyDescent="0.2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7"/>
    </row>
    <row r="45" spans="1:16" s="165" customFormat="1" ht="12.75" customHeight="1" x14ac:dyDescent="0.25">
      <c r="A45" s="194" t="s">
        <v>366</v>
      </c>
      <c r="B45" s="197"/>
      <c r="C45" s="193"/>
      <c r="D45" s="195"/>
      <c r="E45" s="195"/>
      <c r="F45" s="196"/>
      <c r="G45" s="193"/>
      <c r="H45" s="193"/>
      <c r="I45" s="134" t="s">
        <v>1</v>
      </c>
      <c r="J45" s="134" t="s">
        <v>1</v>
      </c>
      <c r="K45" s="134" t="s">
        <v>1</v>
      </c>
      <c r="L45" s="134" t="s">
        <v>1</v>
      </c>
      <c r="M45" s="134" t="s">
        <v>1</v>
      </c>
      <c r="N45" s="134" t="s">
        <v>1</v>
      </c>
      <c r="O45" s="134" t="s">
        <v>1</v>
      </c>
      <c r="P45" s="169"/>
    </row>
    <row r="46" spans="1:16" ht="28.15" hidden="1" customHeight="1" x14ac:dyDescent="0.2">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15" hidden="1" customHeight="1" x14ac:dyDescent="0.2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8.9" customHeight="1" x14ac:dyDescent="0.2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2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68" customFormat="1" ht="24" customHeight="1" x14ac:dyDescent="0.2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7"/>
    </row>
    <row r="51" spans="1:16" s="165" customFormat="1" ht="12.75" customHeight="1" x14ac:dyDescent="0.25">
      <c r="A51" s="194" t="s">
        <v>362</v>
      </c>
      <c r="B51" s="197"/>
      <c r="C51" s="193"/>
      <c r="D51" s="195"/>
      <c r="E51" s="195"/>
      <c r="F51" s="196"/>
      <c r="G51" s="193"/>
      <c r="H51" s="193"/>
      <c r="I51" s="134" t="s">
        <v>1</v>
      </c>
      <c r="J51" s="134" t="s">
        <v>1</v>
      </c>
      <c r="K51" s="134" t="s">
        <v>1</v>
      </c>
      <c r="L51" s="134" t="s">
        <v>0</v>
      </c>
      <c r="M51" s="134" t="s">
        <v>0</v>
      </c>
      <c r="N51" s="134" t="s">
        <v>0</v>
      </c>
      <c r="O51" s="134" t="s">
        <v>0</v>
      </c>
      <c r="P51" s="169"/>
    </row>
    <row r="52" spans="1:16" s="13" customFormat="1" ht="76.5" hidden="1" customHeight="1" x14ac:dyDescent="0.25">
      <c r="A52" s="97"/>
      <c r="B52" s="98">
        <v>7.1</v>
      </c>
      <c r="C52" s="237"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customHeight="1" x14ac:dyDescent="0.2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hidden="1" customHeight="1" x14ac:dyDescent="0.2">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hidden="1" customHeight="1" x14ac:dyDescent="0.2">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6.899999999999999" hidden="1" customHeight="1" x14ac:dyDescent="0.2">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1.9" hidden="1" customHeight="1" x14ac:dyDescent="0.2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68" customFormat="1" ht="24" customHeight="1" x14ac:dyDescent="0.25">
      <c r="A58" s="91"/>
      <c r="B58" s="82"/>
      <c r="C58" s="222" t="s">
        <v>363</v>
      </c>
      <c r="D58" s="44">
        <f>SUM(D52:D57)</f>
        <v>0</v>
      </c>
      <c r="E58" s="44">
        <f>SUM(E52:E57)</f>
        <v>0</v>
      </c>
      <c r="F58" s="222" t="s">
        <v>167</v>
      </c>
      <c r="G58" s="192" t="str">
        <f>IF(ISERROR(SUM(E58/D58)),"",SUM(E58/D58))</f>
        <v/>
      </c>
      <c r="H58" s="45"/>
      <c r="I58" s="134" t="s">
        <v>1</v>
      </c>
      <c r="J58" s="134" t="s">
        <v>1</v>
      </c>
      <c r="K58" s="134" t="s">
        <v>1</v>
      </c>
      <c r="L58" s="134" t="s">
        <v>0</v>
      </c>
      <c r="M58" s="134" t="s">
        <v>0</v>
      </c>
      <c r="N58" s="134" t="s">
        <v>0</v>
      </c>
      <c r="O58" s="134" t="s">
        <v>0</v>
      </c>
      <c r="P58" s="167"/>
    </row>
    <row r="59" spans="1:16" s="165" customFormat="1" ht="12.75" customHeight="1" x14ac:dyDescent="0.25">
      <c r="A59" s="207" t="s">
        <v>361</v>
      </c>
      <c r="B59" s="223"/>
      <c r="C59" s="198"/>
      <c r="D59" s="199"/>
      <c r="E59" s="199"/>
      <c r="F59" s="224"/>
      <c r="G59" s="198"/>
      <c r="H59" s="198"/>
      <c r="I59" s="134" t="s">
        <v>1</v>
      </c>
      <c r="J59" s="134" t="s">
        <v>1</v>
      </c>
      <c r="K59" s="134" t="s">
        <v>1</v>
      </c>
      <c r="L59" s="134" t="s">
        <v>1</v>
      </c>
      <c r="M59" s="134" t="s">
        <v>1</v>
      </c>
      <c r="N59" s="134" t="s">
        <v>1</v>
      </c>
      <c r="O59" s="134" t="s">
        <v>1</v>
      </c>
      <c r="P59" s="169"/>
    </row>
    <row r="60" spans="1:16" s="166" customFormat="1" ht="10.5" customHeight="1" x14ac:dyDescent="0.25">
      <c r="A60" s="203"/>
      <c r="B60" s="203" t="s">
        <v>360</v>
      </c>
      <c r="C60" s="203"/>
      <c r="D60" s="204"/>
      <c r="E60" s="204"/>
      <c r="F60" s="205"/>
      <c r="G60" s="203"/>
      <c r="H60" s="203"/>
      <c r="I60" s="159" t="s">
        <v>1</v>
      </c>
      <c r="J60" s="159" t="s">
        <v>1</v>
      </c>
      <c r="K60" s="159" t="s">
        <v>1</v>
      </c>
      <c r="L60" s="159" t="s">
        <v>1</v>
      </c>
      <c r="M60" s="159" t="s">
        <v>1</v>
      </c>
      <c r="N60" s="159" t="s">
        <v>1</v>
      </c>
      <c r="O60" s="159" t="s">
        <v>1</v>
      </c>
    </row>
    <row r="61" spans="1:16" ht="46.35" customHeight="1" x14ac:dyDescent="0.2">
      <c r="A61" s="225"/>
      <c r="B61" s="63" t="s">
        <v>311</v>
      </c>
      <c r="C61" s="237" t="s">
        <v>74</v>
      </c>
      <c r="D61" s="220">
        <f t="shared" ref="D61:D70" si="3">COUNT(E61)*2</f>
        <v>0</v>
      </c>
      <c r="E61" s="50"/>
      <c r="F61" s="226" t="s">
        <v>73</v>
      </c>
      <c r="G61" s="227"/>
      <c r="H61" s="228"/>
      <c r="I61" s="132" t="s">
        <v>1</v>
      </c>
      <c r="J61" s="132" t="s">
        <v>1</v>
      </c>
      <c r="K61" s="132" t="s">
        <v>1</v>
      </c>
      <c r="L61" s="132" t="s">
        <v>1</v>
      </c>
      <c r="M61" s="132" t="s">
        <v>1</v>
      </c>
      <c r="N61" s="132" t="s">
        <v>1</v>
      </c>
      <c r="O61" s="132" t="s">
        <v>1</v>
      </c>
    </row>
    <row r="62" spans="1:16" ht="23.65" hidden="1" customHeight="1" x14ac:dyDescent="0.2">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4" customHeight="1" x14ac:dyDescent="0.2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2">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customHeight="1" x14ac:dyDescent="0.2">
      <c r="A65" s="89"/>
      <c r="B65" s="61" t="s">
        <v>315</v>
      </c>
      <c r="C65" s="247" t="s">
        <v>298</v>
      </c>
      <c r="D65" s="49">
        <f t="shared" si="3"/>
        <v>0</v>
      </c>
      <c r="E65" s="50"/>
      <c r="F65" s="31" t="s">
        <v>67</v>
      </c>
      <c r="G65" s="30"/>
      <c r="H65" s="32"/>
      <c r="I65" s="132" t="s">
        <v>1</v>
      </c>
      <c r="J65" s="132" t="s">
        <v>1</v>
      </c>
      <c r="K65" s="132" t="s">
        <v>1</v>
      </c>
      <c r="L65" s="132" t="s">
        <v>0</v>
      </c>
      <c r="M65" s="132" t="s">
        <v>0</v>
      </c>
      <c r="N65" s="132" t="s">
        <v>0</v>
      </c>
      <c r="O65" s="132" t="s">
        <v>0</v>
      </c>
    </row>
    <row r="66" spans="1:16" ht="27" x14ac:dyDescent="0.2">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36" x14ac:dyDescent="0.2">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2">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hidden="1" customHeight="1" x14ac:dyDescent="0.2">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hidden="1" customHeight="1" x14ac:dyDescent="0.2">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68" customFormat="1" ht="24" customHeight="1" x14ac:dyDescent="0.25">
      <c r="A71" s="91"/>
      <c r="B71" s="82"/>
      <c r="C71" s="222" t="s">
        <v>358</v>
      </c>
      <c r="D71" s="44">
        <f>SUM(D61:D70)</f>
        <v>0</v>
      </c>
      <c r="E71" s="44">
        <f>SUM(E61:E70)</f>
        <v>0</v>
      </c>
      <c r="F71" s="222" t="s">
        <v>167</v>
      </c>
      <c r="G71" s="192" t="str">
        <f>IF(ISERROR(SUM(E71/D71)),"",SUM(E71/D71))</f>
        <v/>
      </c>
      <c r="H71" s="45"/>
      <c r="I71" s="134" t="s">
        <v>1</v>
      </c>
      <c r="J71" s="134" t="s">
        <v>1</v>
      </c>
      <c r="K71" s="134" t="s">
        <v>1</v>
      </c>
      <c r="L71" s="134" t="s">
        <v>1</v>
      </c>
      <c r="M71" s="134" t="s">
        <v>1</v>
      </c>
      <c r="N71" s="134" t="s">
        <v>1</v>
      </c>
      <c r="O71" s="134" t="s">
        <v>1</v>
      </c>
      <c r="P71" s="167"/>
    </row>
    <row r="72" spans="1:16" s="166" customFormat="1" ht="10.5" hidden="1" customHeight="1" x14ac:dyDescent="0.25">
      <c r="A72" s="230"/>
      <c r="B72" s="231" t="s">
        <v>357</v>
      </c>
      <c r="C72" s="230"/>
      <c r="D72" s="230"/>
      <c r="E72" s="230"/>
      <c r="F72" s="230"/>
      <c r="G72" s="230"/>
      <c r="H72" s="230"/>
      <c r="I72" s="160" t="s">
        <v>1</v>
      </c>
      <c r="J72" s="160" t="s">
        <v>0</v>
      </c>
      <c r="K72" s="160" t="s">
        <v>1</v>
      </c>
      <c r="L72" s="160" t="s">
        <v>0</v>
      </c>
      <c r="M72" s="160" t="s">
        <v>0</v>
      </c>
      <c r="N72" s="160" t="s">
        <v>0</v>
      </c>
      <c r="O72" s="160" t="s">
        <v>0</v>
      </c>
    </row>
    <row r="73" spans="1:16" s="171" customFormat="1" ht="12.4" hidden="1" customHeight="1" x14ac:dyDescent="0.25">
      <c r="A73" s="77" t="s">
        <v>158</v>
      </c>
      <c r="B73" s="232" t="s">
        <v>58</v>
      </c>
      <c r="C73" s="235"/>
      <c r="D73" s="233"/>
      <c r="E73" s="233"/>
      <c r="F73" s="234"/>
      <c r="G73" s="235"/>
      <c r="H73" s="235"/>
      <c r="I73" s="160" t="s">
        <v>1</v>
      </c>
      <c r="J73" s="160" t="s">
        <v>0</v>
      </c>
      <c r="K73" s="160" t="s">
        <v>1</v>
      </c>
      <c r="L73" s="160" t="s">
        <v>0</v>
      </c>
      <c r="M73" s="160" t="s">
        <v>0</v>
      </c>
      <c r="N73" s="160" t="s">
        <v>0</v>
      </c>
      <c r="O73" s="160" t="s">
        <v>0</v>
      </c>
      <c r="P73" s="170"/>
    </row>
    <row r="74" spans="1:16" ht="33.4" hidden="1" customHeight="1" x14ac:dyDescent="0.2">
      <c r="A74" s="93"/>
      <c r="B74" s="63" t="s">
        <v>320</v>
      </c>
      <c r="C74" s="237" t="s">
        <v>379</v>
      </c>
      <c r="D74" s="220">
        <f t="shared" ref="D74:D80" si="4">COUNT(E74)*2</f>
        <v>0</v>
      </c>
      <c r="E74" s="50"/>
      <c r="F74" s="226"/>
      <c r="G74" s="227"/>
      <c r="H74" s="228"/>
      <c r="I74" s="132" t="s">
        <v>1</v>
      </c>
      <c r="J74" s="132" t="s">
        <v>0</v>
      </c>
      <c r="K74" s="132" t="s">
        <v>0</v>
      </c>
      <c r="L74" s="132" t="s">
        <v>0</v>
      </c>
      <c r="M74" s="132" t="s">
        <v>0</v>
      </c>
      <c r="N74" s="132" t="s">
        <v>0</v>
      </c>
      <c r="O74" s="132" t="s">
        <v>0</v>
      </c>
    </row>
    <row r="75" spans="1:16" ht="31.5" hidden="1" customHeight="1" x14ac:dyDescent="0.2">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15" hidden="1" customHeight="1" x14ac:dyDescent="0.2">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15" hidden="1" customHeight="1" x14ac:dyDescent="0.2">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15" hidden="1" customHeight="1" x14ac:dyDescent="0.2">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hidden="1" customHeight="1" x14ac:dyDescent="0.2">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hidden="1" customHeight="1" x14ac:dyDescent="0.2">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68" customFormat="1" ht="22.5" hidden="1" x14ac:dyDescent="0.25">
      <c r="A81" s="91"/>
      <c r="B81" s="81"/>
      <c r="C81" s="55" t="s">
        <v>355</v>
      </c>
      <c r="D81" s="38">
        <f>SUM(D74:D80)</f>
        <v>0</v>
      </c>
      <c r="E81" s="38">
        <f>SUM(E74:E80)</f>
        <v>0</v>
      </c>
      <c r="F81" s="55" t="s">
        <v>167</v>
      </c>
      <c r="G81" s="37" t="str">
        <f>IF(ISERROR(SUM(E81/D81)),"",SUM(E81/D81))</f>
        <v/>
      </c>
      <c r="H81" s="15"/>
      <c r="I81" s="161" t="s">
        <v>1</v>
      </c>
      <c r="J81" s="161" t="s">
        <v>0</v>
      </c>
      <c r="K81" s="161" t="s">
        <v>1</v>
      </c>
      <c r="L81" s="161" t="s">
        <v>0</v>
      </c>
      <c r="M81" s="161" t="s">
        <v>0</v>
      </c>
      <c r="N81" s="161" t="s">
        <v>0</v>
      </c>
      <c r="O81" s="161" t="s">
        <v>0</v>
      </c>
      <c r="P81" s="167"/>
    </row>
    <row r="82" spans="1:16" s="172" customFormat="1" ht="10.5" hidden="1" customHeight="1" x14ac:dyDescent="0.25">
      <c r="A82" s="193"/>
      <c r="B82" s="193" t="s">
        <v>354</v>
      </c>
      <c r="C82" s="193"/>
      <c r="D82" s="195"/>
      <c r="E82" s="195"/>
      <c r="F82" s="193"/>
      <c r="G82" s="193"/>
      <c r="H82" s="217"/>
      <c r="I82" s="200" t="s">
        <v>0</v>
      </c>
      <c r="J82" s="200" t="s">
        <v>0</v>
      </c>
      <c r="K82" s="200" t="s">
        <v>0</v>
      </c>
      <c r="L82" s="200" t="s">
        <v>1</v>
      </c>
      <c r="M82" s="200" t="s">
        <v>0</v>
      </c>
      <c r="N82" s="200" t="s">
        <v>0</v>
      </c>
      <c r="O82" s="200" t="s">
        <v>0</v>
      </c>
    </row>
    <row r="83" spans="1:16" s="171" customFormat="1" ht="45.75" hidden="1" customHeight="1" x14ac:dyDescent="0.25">
      <c r="A83" s="229"/>
      <c r="B83" s="437" t="s">
        <v>54</v>
      </c>
      <c r="C83" s="437"/>
      <c r="D83" s="437"/>
      <c r="E83" s="437"/>
      <c r="F83" s="437"/>
      <c r="G83" s="437"/>
      <c r="H83" s="438"/>
      <c r="I83" s="162" t="s">
        <v>0</v>
      </c>
      <c r="J83" s="162" t="s">
        <v>0</v>
      </c>
      <c r="K83" s="162" t="s">
        <v>0</v>
      </c>
      <c r="L83" s="162" t="s">
        <v>1</v>
      </c>
      <c r="M83" s="162" t="s">
        <v>0</v>
      </c>
      <c r="N83" s="162" t="s">
        <v>0</v>
      </c>
      <c r="O83" s="162" t="s">
        <v>0</v>
      </c>
    </row>
    <row r="84" spans="1:16" s="6" customFormat="1" ht="27.4" hidden="1" customHeight="1" x14ac:dyDescent="0.2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4" hidden="1" customHeight="1" x14ac:dyDescent="0.25">
      <c r="A85" s="4"/>
      <c r="B85" s="8" t="s">
        <v>327</v>
      </c>
      <c r="C85" s="247"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4" hidden="1" customHeight="1" x14ac:dyDescent="0.2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68" customFormat="1" ht="28.15" hidden="1" customHeight="1" x14ac:dyDescent="0.25">
      <c r="A87" s="53"/>
      <c r="B87" s="57"/>
      <c r="C87" s="222" t="s">
        <v>370</v>
      </c>
      <c r="D87" s="44">
        <f>SUM(D84:D86)</f>
        <v>0</v>
      </c>
      <c r="E87" s="44"/>
      <c r="F87" s="222" t="s">
        <v>167</v>
      </c>
      <c r="G87" s="192" t="str">
        <f>IF(ISERROR(SUM(E87/D87)),"",SUM(E87/D87))</f>
        <v/>
      </c>
      <c r="H87" s="45"/>
      <c r="I87" s="132" t="s">
        <v>0</v>
      </c>
      <c r="J87" s="132" t="s">
        <v>0</v>
      </c>
      <c r="K87" s="132" t="s">
        <v>0</v>
      </c>
      <c r="L87" s="132" t="s">
        <v>1</v>
      </c>
      <c r="M87" s="132" t="s">
        <v>0</v>
      </c>
      <c r="N87" s="132" t="s">
        <v>0</v>
      </c>
      <c r="O87" s="132" t="s">
        <v>0</v>
      </c>
    </row>
    <row r="88" spans="1:16" s="172" customFormat="1" ht="10.5" hidden="1" customHeight="1" x14ac:dyDescent="0.25">
      <c r="A88" s="33"/>
      <c r="B88" s="33" t="s">
        <v>353</v>
      </c>
      <c r="C88" s="33"/>
      <c r="D88" s="42"/>
      <c r="E88" s="42"/>
      <c r="F88" s="33"/>
      <c r="G88" s="33"/>
      <c r="H88" s="33"/>
      <c r="I88" s="132" t="s">
        <v>0</v>
      </c>
      <c r="J88" s="132" t="s">
        <v>0</v>
      </c>
      <c r="K88" s="132" t="s">
        <v>0</v>
      </c>
      <c r="L88" s="132" t="s">
        <v>1</v>
      </c>
      <c r="M88" s="132" t="s">
        <v>0</v>
      </c>
      <c r="N88" s="132" t="s">
        <v>0</v>
      </c>
      <c r="O88" s="132" t="s">
        <v>0</v>
      </c>
    </row>
    <row r="89" spans="1:16" ht="39" hidden="1" customHeight="1" x14ac:dyDescent="0.2">
      <c r="A89" s="236"/>
      <c r="B89" s="237" t="s">
        <v>329</v>
      </c>
      <c r="C89" s="237" t="s">
        <v>47</v>
      </c>
      <c r="D89" s="220">
        <f>COUNT(E89)*2</f>
        <v>0</v>
      </c>
      <c r="E89" s="50"/>
      <c r="F89" s="238" t="s">
        <v>46</v>
      </c>
      <c r="G89" s="239"/>
      <c r="H89" s="228"/>
      <c r="I89" s="132" t="s">
        <v>0</v>
      </c>
      <c r="J89" s="132" t="s">
        <v>0</v>
      </c>
      <c r="K89" s="132" t="s">
        <v>0</v>
      </c>
      <c r="L89" s="132" t="s">
        <v>1</v>
      </c>
      <c r="M89" s="132" t="s">
        <v>0</v>
      </c>
      <c r="N89" s="132" t="s">
        <v>0</v>
      </c>
      <c r="O89" s="132" t="s">
        <v>0</v>
      </c>
      <c r="P89" s="17"/>
    </row>
    <row r="90" spans="1:16" ht="28.15" hidden="1" customHeight="1" x14ac:dyDescent="0.2">
      <c r="A90" s="4"/>
      <c r="B90" s="3" t="s">
        <v>330</v>
      </c>
      <c r="C90" s="247" t="s">
        <v>45</v>
      </c>
      <c r="D90" s="49">
        <f>COUNT(E90)*2</f>
        <v>0</v>
      </c>
      <c r="E90" s="50"/>
      <c r="F90" s="29" t="s">
        <v>44</v>
      </c>
      <c r="G90" s="34"/>
      <c r="H90" s="32"/>
      <c r="I90" s="132" t="s">
        <v>0</v>
      </c>
      <c r="J90" s="132" t="s">
        <v>0</v>
      </c>
      <c r="K90" s="132" t="s">
        <v>0</v>
      </c>
      <c r="L90" s="132" t="s">
        <v>1</v>
      </c>
      <c r="M90" s="132" t="s">
        <v>0</v>
      </c>
      <c r="N90" s="132" t="s">
        <v>0</v>
      </c>
      <c r="O90" s="132" t="s">
        <v>0</v>
      </c>
      <c r="P90" s="17"/>
    </row>
    <row r="91" spans="1:16" ht="39" hidden="1" customHeight="1" x14ac:dyDescent="0.2">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65" hidden="1" customHeight="1" x14ac:dyDescent="0.2">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65" hidden="1" customHeight="1" x14ac:dyDescent="0.2">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68" customFormat="1" ht="33.6" hidden="1" customHeight="1" x14ac:dyDescent="0.2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2" customFormat="1" ht="10.5" hidden="1" customHeight="1" x14ac:dyDescent="0.25">
      <c r="A95" s="33"/>
      <c r="B95" s="33" t="s">
        <v>352</v>
      </c>
      <c r="C95" s="33"/>
      <c r="D95" s="42"/>
      <c r="E95" s="42"/>
      <c r="F95" s="145"/>
      <c r="G95" s="33"/>
      <c r="H95" s="33"/>
      <c r="I95" s="179" t="s">
        <v>0</v>
      </c>
      <c r="J95" s="179" t="s">
        <v>0</v>
      </c>
      <c r="K95" s="179" t="s">
        <v>0</v>
      </c>
      <c r="L95" s="179" t="s">
        <v>0</v>
      </c>
      <c r="M95" s="179" t="s">
        <v>0</v>
      </c>
      <c r="N95" s="179" t="s">
        <v>1</v>
      </c>
      <c r="O95" s="179" t="s">
        <v>1</v>
      </c>
      <c r="P95" s="173"/>
    </row>
    <row r="96" spans="1:16" ht="22.5" hidden="1" customHeight="1" x14ac:dyDescent="0.2">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hidden="1" customHeight="1" x14ac:dyDescent="0.2">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85" hidden="1" customHeight="1" x14ac:dyDescent="0.2">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8.9" hidden="1" customHeight="1" x14ac:dyDescent="0.2">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65" hidden="1" customHeight="1" x14ac:dyDescent="0.2">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hidden="1" customHeight="1" x14ac:dyDescent="0.2">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hidden="1" customHeight="1" x14ac:dyDescent="0.2">
      <c r="A102" s="4"/>
      <c r="B102" s="3" t="s">
        <v>351</v>
      </c>
      <c r="C102" s="247"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hidden="1" customHeight="1" x14ac:dyDescent="0.2">
      <c r="A103" s="4"/>
      <c r="B103" s="3" t="s">
        <v>340</v>
      </c>
      <c r="C103" s="247"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hidden="1" customHeight="1" x14ac:dyDescent="0.2">
      <c r="A104" s="4"/>
      <c r="B104" s="3" t="s">
        <v>341</v>
      </c>
      <c r="C104" s="247"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68" customFormat="1" ht="40.15" hidden="1" customHeight="1" x14ac:dyDescent="0.25">
      <c r="A105" s="53"/>
      <c r="B105" s="57"/>
      <c r="C105" s="222" t="s">
        <v>350</v>
      </c>
      <c r="D105" s="44">
        <f>SUM(D96:D104)</f>
        <v>0</v>
      </c>
      <c r="E105" s="44">
        <f>SUM(E96:E104)</f>
        <v>0</v>
      </c>
      <c r="F105" s="222" t="s">
        <v>167</v>
      </c>
      <c r="G105" s="192" t="str">
        <f>IF(ISERROR(SUM(E105/D105)),"",SUM(E105/D105))</f>
        <v/>
      </c>
      <c r="H105" s="45"/>
      <c r="I105" s="132" t="s">
        <v>0</v>
      </c>
      <c r="J105" s="132" t="s">
        <v>0</v>
      </c>
      <c r="K105" s="132" t="s">
        <v>0</v>
      </c>
      <c r="L105" s="132" t="s">
        <v>0</v>
      </c>
      <c r="M105" s="132" t="s">
        <v>0</v>
      </c>
      <c r="N105" s="132" t="s">
        <v>1</v>
      </c>
      <c r="O105" s="132" t="s">
        <v>1</v>
      </c>
    </row>
    <row r="106" spans="1:16" s="172" customFormat="1" ht="10.5" hidden="1" customHeight="1" x14ac:dyDescent="0.25">
      <c r="A106" s="33"/>
      <c r="B106" s="33" t="s">
        <v>349</v>
      </c>
      <c r="C106" s="33"/>
      <c r="D106" s="42"/>
      <c r="E106" s="42"/>
      <c r="F106" s="33"/>
      <c r="G106" s="33"/>
      <c r="H106" s="33"/>
      <c r="I106" s="139" t="s">
        <v>0</v>
      </c>
      <c r="J106" s="139" t="s">
        <v>0</v>
      </c>
      <c r="K106" s="139" t="s">
        <v>0</v>
      </c>
      <c r="L106" s="139" t="s">
        <v>1</v>
      </c>
      <c r="M106" s="139" t="s">
        <v>0</v>
      </c>
      <c r="N106" s="139" t="s">
        <v>1</v>
      </c>
      <c r="O106" s="139" t="s">
        <v>1</v>
      </c>
    </row>
    <row r="107" spans="1:16" s="6" customFormat="1" ht="22.9" hidden="1" customHeight="1" x14ac:dyDescent="0.25">
      <c r="A107" s="236"/>
      <c r="B107" s="237" t="s">
        <v>342</v>
      </c>
      <c r="C107" s="237" t="s">
        <v>19</v>
      </c>
      <c r="D107" s="220">
        <f>COUNT(E107)*2</f>
        <v>0</v>
      </c>
      <c r="E107" s="50"/>
      <c r="F107" s="238" t="s">
        <v>17</v>
      </c>
      <c r="G107" s="240"/>
      <c r="H107" s="228"/>
      <c r="I107" s="132" t="s">
        <v>0</v>
      </c>
      <c r="J107" s="132" t="s">
        <v>0</v>
      </c>
      <c r="K107" s="132" t="s">
        <v>0</v>
      </c>
      <c r="L107" s="132" t="s">
        <v>1</v>
      </c>
      <c r="M107" s="132" t="s">
        <v>0</v>
      </c>
      <c r="N107" s="132" t="s">
        <v>0</v>
      </c>
      <c r="O107" s="132" t="s">
        <v>0</v>
      </c>
    </row>
    <row r="108" spans="1:16" s="6" customFormat="1" ht="22.9" hidden="1" customHeight="1" x14ac:dyDescent="0.2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hidden="1" customHeight="1" x14ac:dyDescent="0.2">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15" hidden="1" customHeight="1" x14ac:dyDescent="0.2">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hidden="1" customHeight="1" x14ac:dyDescent="0.2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68" customFormat="1" ht="32.65" hidden="1" customHeight="1" x14ac:dyDescent="0.2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5" customFormat="1" ht="12.75" customHeight="1" x14ac:dyDescent="0.25">
      <c r="A113" s="206" t="s">
        <v>347</v>
      </c>
      <c r="B113" s="197"/>
      <c r="C113" s="193"/>
      <c r="D113" s="195"/>
      <c r="E113" s="195"/>
      <c r="F113" s="196"/>
      <c r="G113" s="193"/>
      <c r="H113" s="217"/>
      <c r="I113" s="140" t="s">
        <v>1</v>
      </c>
      <c r="J113" s="140" t="s">
        <v>1</v>
      </c>
      <c r="K113" s="140" t="s">
        <v>1</v>
      </c>
      <c r="L113" s="140" t="s">
        <v>1</v>
      </c>
      <c r="M113" s="140" t="s">
        <v>1</v>
      </c>
      <c r="N113" s="140" t="s">
        <v>1</v>
      </c>
      <c r="O113" s="140" t="s">
        <v>1</v>
      </c>
      <c r="P113" s="174"/>
    </row>
    <row r="114" spans="1:16" ht="97.15" customHeight="1" x14ac:dyDescent="0.2">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2">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2">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65" customHeight="1" x14ac:dyDescent="0.2">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5.9" customHeight="1" x14ac:dyDescent="0.2">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 customHeight="1" x14ac:dyDescent="0.2">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150000000000006" hidden="1" customHeight="1" x14ac:dyDescent="0.2">
      <c r="A120" s="90"/>
      <c r="B120" s="36">
        <v>9.6999999999999993</v>
      </c>
      <c r="C120" s="3" t="s">
        <v>77</v>
      </c>
      <c r="D120" s="49">
        <f t="shared" si="6"/>
        <v>0</v>
      </c>
      <c r="E120" s="50"/>
      <c r="F120" s="29" t="s">
        <v>76</v>
      </c>
      <c r="G120" s="30"/>
      <c r="H120" s="218"/>
      <c r="I120" s="132" t="s">
        <v>1</v>
      </c>
      <c r="J120" s="132" t="s">
        <v>0</v>
      </c>
      <c r="K120" s="132" t="s">
        <v>1</v>
      </c>
      <c r="L120" s="132" t="s">
        <v>1</v>
      </c>
      <c r="M120" s="132" t="s">
        <v>1</v>
      </c>
      <c r="N120" s="132" t="s">
        <v>0</v>
      </c>
      <c r="O120" s="132" t="s">
        <v>0</v>
      </c>
    </row>
    <row r="121" spans="1:16" ht="76.150000000000006" customHeight="1" x14ac:dyDescent="0.2">
      <c r="A121" s="90"/>
      <c r="B121" s="36">
        <v>9.9</v>
      </c>
      <c r="C121" s="247" t="s">
        <v>300</v>
      </c>
      <c r="D121" s="49">
        <f t="shared" si="6"/>
        <v>0</v>
      </c>
      <c r="E121" s="50"/>
      <c r="F121" s="29" t="s">
        <v>78</v>
      </c>
      <c r="G121" s="30"/>
      <c r="H121" s="218"/>
      <c r="I121" s="132" t="s">
        <v>1</v>
      </c>
      <c r="J121" s="132" t="s">
        <v>1</v>
      </c>
      <c r="K121" s="132" t="s">
        <v>1</v>
      </c>
      <c r="L121" s="132" t="s">
        <v>1</v>
      </c>
      <c r="M121" s="132" t="s">
        <v>1</v>
      </c>
      <c r="N121" s="132" t="s">
        <v>1</v>
      </c>
      <c r="O121" s="132" t="s">
        <v>1</v>
      </c>
    </row>
    <row r="122" spans="1:16" ht="64.150000000000006" customHeight="1" x14ac:dyDescent="0.2">
      <c r="A122" s="90"/>
      <c r="B122" s="260">
        <v>9.1</v>
      </c>
      <c r="C122" s="248" t="s">
        <v>272</v>
      </c>
      <c r="D122" s="49">
        <f t="shared" si="6"/>
        <v>0</v>
      </c>
      <c r="E122" s="41"/>
      <c r="F122" s="29"/>
      <c r="G122" s="30"/>
      <c r="H122" s="32"/>
      <c r="I122" s="132" t="s">
        <v>1</v>
      </c>
      <c r="J122" s="132" t="s">
        <v>1</v>
      </c>
      <c r="K122" s="132" t="s">
        <v>1</v>
      </c>
      <c r="L122" s="132" t="s">
        <v>1</v>
      </c>
      <c r="M122" s="132" t="s">
        <v>1</v>
      </c>
      <c r="N122" s="132" t="s">
        <v>1</v>
      </c>
      <c r="O122" s="132" t="s">
        <v>1</v>
      </c>
    </row>
    <row r="123" spans="1:16" s="168" customFormat="1" ht="35.65" customHeight="1" x14ac:dyDescent="0.25">
      <c r="A123" s="91"/>
      <c r="B123" s="185"/>
      <c r="C123" s="190" t="s">
        <v>348</v>
      </c>
      <c r="D123" s="186">
        <f>SUM(D114:D122)</f>
        <v>0</v>
      </c>
      <c r="E123" s="186">
        <f>SUM(E114:E122)</f>
        <v>0</v>
      </c>
      <c r="F123" s="190" t="s">
        <v>167</v>
      </c>
      <c r="G123" s="187" t="str">
        <f>IF(ISERROR(SUM(E123/D123)),"",SUM(E123/D123))</f>
        <v/>
      </c>
      <c r="H123" s="188"/>
      <c r="I123" s="155" t="s">
        <v>1</v>
      </c>
      <c r="J123" s="155" t="s">
        <v>1</v>
      </c>
      <c r="K123" s="155" t="s">
        <v>1</v>
      </c>
      <c r="L123" s="155" t="s">
        <v>1</v>
      </c>
      <c r="M123" s="155" t="s">
        <v>1</v>
      </c>
      <c r="N123" s="155" t="s">
        <v>1</v>
      </c>
      <c r="O123" s="155" t="s">
        <v>1</v>
      </c>
      <c r="P123" s="167"/>
    </row>
    <row r="124" spans="1:16" s="168" customFormat="1" ht="35.65" hidden="1" customHeight="1" x14ac:dyDescent="0.25">
      <c r="A124" s="91"/>
      <c r="B124" s="84"/>
      <c r="C124" s="249"/>
      <c r="D124" s="181"/>
      <c r="E124" s="181"/>
      <c r="F124" s="182"/>
      <c r="G124" s="183"/>
      <c r="H124" s="184"/>
      <c r="I124" s="132"/>
      <c r="J124" s="132"/>
      <c r="K124" s="132"/>
      <c r="L124" s="132"/>
      <c r="M124" s="132"/>
      <c r="N124" s="132"/>
      <c r="O124" s="132"/>
      <c r="P124" s="167"/>
    </row>
    <row r="125" spans="1:16" s="168" customFormat="1" ht="24" customHeight="1" x14ac:dyDescent="0.25">
      <c r="A125" s="91"/>
      <c r="B125" s="84"/>
      <c r="C125" s="254" t="s">
        <v>217</v>
      </c>
      <c r="D125" s="255" t="s">
        <v>149</v>
      </c>
      <c r="E125" s="255" t="s">
        <v>150</v>
      </c>
      <c r="F125" s="256" t="s">
        <v>170</v>
      </c>
      <c r="G125" s="17"/>
      <c r="H125" s="176"/>
      <c r="I125" s="132" t="s">
        <v>1</v>
      </c>
      <c r="J125" s="132" t="s">
        <v>1</v>
      </c>
      <c r="K125" s="132" t="s">
        <v>1</v>
      </c>
      <c r="L125" s="132" t="s">
        <v>1</v>
      </c>
      <c r="M125" s="132" t="s">
        <v>1</v>
      </c>
      <c r="N125" s="132" t="s">
        <v>1</v>
      </c>
      <c r="O125" s="132" t="s">
        <v>1</v>
      </c>
      <c r="P125" s="167"/>
    </row>
    <row r="126" spans="1:16" ht="6.6" customHeight="1" x14ac:dyDescent="0.2">
      <c r="A126" s="17"/>
      <c r="B126" s="17"/>
      <c r="C126" s="250"/>
      <c r="D126" s="40"/>
      <c r="E126" s="40"/>
      <c r="F126" s="211"/>
      <c r="G126" s="17"/>
      <c r="I126" s="132" t="s">
        <v>1</v>
      </c>
      <c r="J126" s="132" t="s">
        <v>1</v>
      </c>
      <c r="K126" s="132" t="s">
        <v>1</v>
      </c>
      <c r="L126" s="132" t="s">
        <v>1</v>
      </c>
      <c r="M126" s="132" t="s">
        <v>1</v>
      </c>
      <c r="N126" s="132" t="s">
        <v>1</v>
      </c>
      <c r="O126" s="132" t="s">
        <v>1</v>
      </c>
      <c r="P126" s="17"/>
    </row>
    <row r="127" spans="1:16" ht="28.15" customHeight="1" x14ac:dyDescent="0.2">
      <c r="C127" s="257" t="str">
        <f>C16</f>
        <v>Section 1 - GENERAL ADMINISTRATIVE OVERSIGHT Total:</v>
      </c>
      <c r="D127" s="59">
        <f>D16</f>
        <v>0</v>
      </c>
      <c r="E127" s="59">
        <f>E16</f>
        <v>0</v>
      </c>
      <c r="F127" s="212" t="str">
        <f>IF(ISERROR(SUM(E127/D127)),"",SUM(E127/D127))</f>
        <v/>
      </c>
      <c r="G127" s="17"/>
      <c r="I127" s="132" t="s">
        <v>1</v>
      </c>
      <c r="J127" s="132" t="s">
        <v>1</v>
      </c>
      <c r="K127" s="132" t="s">
        <v>1</v>
      </c>
      <c r="L127" s="132" t="s">
        <v>1</v>
      </c>
      <c r="M127" s="132" t="s">
        <v>1</v>
      </c>
      <c r="N127" s="132" t="s">
        <v>1</v>
      </c>
      <c r="O127" s="132" t="s">
        <v>1</v>
      </c>
    </row>
    <row r="128" spans="1:16" ht="25.5" hidden="1" customHeight="1" x14ac:dyDescent="0.2">
      <c r="A128" s="17">
        <f>A24</f>
        <v>0</v>
      </c>
      <c r="C128" s="257" t="str">
        <f>C24</f>
        <v>Section 2 - OVERSIGHT OF SPECIALTY PROGRAMS Total:</v>
      </c>
      <c r="D128" s="59">
        <f>D24</f>
        <v>0</v>
      </c>
      <c r="E128" s="59">
        <f>E24</f>
        <v>0</v>
      </c>
      <c r="F128" s="212" t="str">
        <f t="shared" ref="F128:F140" si="7">IF(ISERROR(SUM(E128/D128)),"",SUM(E128/D128))</f>
        <v/>
      </c>
      <c r="G128" s="17"/>
      <c r="H128" s="17"/>
      <c r="I128" s="180" t="s">
        <v>0</v>
      </c>
      <c r="J128" s="180" t="s">
        <v>0</v>
      </c>
      <c r="K128" s="180" t="s">
        <v>0</v>
      </c>
      <c r="L128" s="180" t="s">
        <v>1</v>
      </c>
      <c r="M128" s="180" t="s">
        <v>1</v>
      </c>
      <c r="N128" s="180" t="s">
        <v>0</v>
      </c>
      <c r="O128" s="180" t="s">
        <v>1</v>
      </c>
      <c r="P128" s="17"/>
    </row>
    <row r="129" spans="1:16" ht="17.100000000000001" customHeight="1" x14ac:dyDescent="0.2">
      <c r="C129" s="257" t="str">
        <f>C31</f>
        <v>Section 3 - QUALITY IMPROVEMENT Total:</v>
      </c>
      <c r="D129" s="59">
        <f>D31</f>
        <v>0</v>
      </c>
      <c r="E129" s="59">
        <f>E31</f>
        <v>0</v>
      </c>
      <c r="F129" s="212" t="str">
        <f t="shared" si="7"/>
        <v/>
      </c>
      <c r="G129" s="17" t="s">
        <v>158</v>
      </c>
      <c r="H129" s="17"/>
      <c r="I129" s="132" t="s">
        <v>1</v>
      </c>
      <c r="J129" s="132" t="s">
        <v>1</v>
      </c>
      <c r="K129" s="132" t="s">
        <v>1</v>
      </c>
      <c r="L129" s="132" t="s">
        <v>1</v>
      </c>
      <c r="M129" s="132" t="s">
        <v>1</v>
      </c>
      <c r="N129" s="132" t="s">
        <v>1</v>
      </c>
      <c r="O129" s="132" t="s">
        <v>1</v>
      </c>
    </row>
    <row r="130" spans="1:16" ht="26.1" customHeight="1" x14ac:dyDescent="0.2">
      <c r="C130" s="257" t="str">
        <f>C37</f>
        <v>Section 4 - CUSTOMER SERVICES/ACCESS TO CARE Total:</v>
      </c>
      <c r="D130" s="59">
        <f>D37</f>
        <v>0</v>
      </c>
      <c r="E130" s="59">
        <f>E37</f>
        <v>0</v>
      </c>
      <c r="F130" s="212" t="str">
        <f t="shared" si="7"/>
        <v/>
      </c>
      <c r="G130" s="17"/>
      <c r="H130" s="17"/>
      <c r="I130" s="132" t="s">
        <v>1</v>
      </c>
      <c r="J130" s="132" t="s">
        <v>1</v>
      </c>
      <c r="K130" s="132" t="s">
        <v>1</v>
      </c>
      <c r="L130" s="132" t="s">
        <v>1</v>
      </c>
      <c r="M130" s="132" t="s">
        <v>1</v>
      </c>
      <c r="N130" s="132" t="s">
        <v>1</v>
      </c>
      <c r="O130" s="132" t="s">
        <v>1</v>
      </c>
    </row>
    <row r="131" spans="1:16" ht="17.100000000000001" customHeight="1" x14ac:dyDescent="0.2">
      <c r="C131" s="258" t="str">
        <f>C44</f>
        <v>Section 5 - FACILITY &amp; MAINTENANCE Total:</v>
      </c>
      <c r="D131" s="59">
        <f>D44</f>
        <v>0</v>
      </c>
      <c r="E131" s="59">
        <f>E44</f>
        <v>0</v>
      </c>
      <c r="F131" s="212" t="str">
        <f t="shared" si="7"/>
        <v/>
      </c>
      <c r="G131" s="17"/>
      <c r="H131" s="17"/>
      <c r="I131" s="132" t="s">
        <v>1</v>
      </c>
      <c r="J131" s="132" t="s">
        <v>1</v>
      </c>
      <c r="K131" s="132" t="s">
        <v>1</v>
      </c>
      <c r="L131" s="132" t="s">
        <v>0</v>
      </c>
      <c r="M131" s="132" t="s">
        <v>0</v>
      </c>
      <c r="N131" s="132" t="s">
        <v>1</v>
      </c>
      <c r="O131" s="132" t="s">
        <v>0</v>
      </c>
    </row>
    <row r="132" spans="1:16" ht="17.100000000000001" customHeight="1" x14ac:dyDescent="0.2">
      <c r="C132" s="258" t="str">
        <f>C50</f>
        <v>Section  6 - MEDICATION MANAGEMENT Total:</v>
      </c>
      <c r="D132" s="59">
        <f>D50</f>
        <v>0</v>
      </c>
      <c r="E132" s="59">
        <f>E50</f>
        <v>0</v>
      </c>
      <c r="F132" s="212" t="str">
        <f t="shared" si="7"/>
        <v/>
      </c>
      <c r="G132" s="17"/>
      <c r="H132" s="17"/>
      <c r="I132" s="132" t="s">
        <v>1</v>
      </c>
      <c r="J132" s="132" t="s">
        <v>1</v>
      </c>
      <c r="K132" s="132" t="s">
        <v>1</v>
      </c>
      <c r="L132" s="132" t="s">
        <v>1</v>
      </c>
      <c r="M132" s="132" t="s">
        <v>1</v>
      </c>
      <c r="N132" s="132" t="s">
        <v>1</v>
      </c>
      <c r="O132" s="132" t="s">
        <v>1</v>
      </c>
    </row>
    <row r="133" spans="1:16" ht="17.100000000000001" customHeight="1" x14ac:dyDescent="0.2">
      <c r="C133" s="258" t="str">
        <f>C58</f>
        <v>Section 7 - EMERGENCY RESPONSE Total:</v>
      </c>
      <c r="D133" s="59">
        <f>D58</f>
        <v>0</v>
      </c>
      <c r="E133" s="59">
        <f>E58</f>
        <v>0</v>
      </c>
      <c r="F133" s="212" t="str">
        <f t="shared" si="7"/>
        <v/>
      </c>
      <c r="G133" s="17"/>
      <c r="H133" s="17"/>
      <c r="I133" s="132" t="s">
        <v>1</v>
      </c>
      <c r="J133" s="132" t="s">
        <v>1</v>
      </c>
      <c r="K133" s="132" t="s">
        <v>1</v>
      </c>
      <c r="L133" s="132" t="s">
        <v>0</v>
      </c>
      <c r="M133" s="132" t="s">
        <v>0</v>
      </c>
      <c r="N133" s="132" t="s">
        <v>0</v>
      </c>
      <c r="O133" s="132" t="s">
        <v>0</v>
      </c>
    </row>
    <row r="134" spans="1:16" ht="23.65" customHeight="1" x14ac:dyDescent="0.2">
      <c r="C134" s="259" t="str">
        <f>C71</f>
        <v>Section 8A - DIRECT CARE STAFF TRAINING REQUIREMENTS Total:</v>
      </c>
      <c r="D134" s="59">
        <f>D71</f>
        <v>0</v>
      </c>
      <c r="E134" s="59">
        <f>E71</f>
        <v>0</v>
      </c>
      <c r="F134" s="213" t="str">
        <f t="shared" si="7"/>
        <v/>
      </c>
      <c r="G134" s="17"/>
      <c r="H134" s="17"/>
      <c r="I134" s="132" t="s">
        <v>1</v>
      </c>
      <c r="J134" s="132" t="s">
        <v>1</v>
      </c>
      <c r="K134" s="132" t="s">
        <v>1</v>
      </c>
      <c r="L134" s="132" t="s">
        <v>1</v>
      </c>
      <c r="M134" s="132" t="s">
        <v>1</v>
      </c>
      <c r="N134" s="132" t="s">
        <v>1</v>
      </c>
      <c r="O134" s="132" t="s">
        <v>1</v>
      </c>
    </row>
    <row r="135" spans="1:16" ht="23.65" hidden="1" customHeight="1" x14ac:dyDescent="0.2">
      <c r="C135" s="259" t="str">
        <f>C81</f>
        <v>Section 8B - TRAINING REQUIREMENTS 
FOR SPECIALIZED RESIDENTIAL Total:</v>
      </c>
      <c r="D135" s="59">
        <f>D81</f>
        <v>0</v>
      </c>
      <c r="E135" s="59">
        <f>E81</f>
        <v>0</v>
      </c>
      <c r="F135" s="213" t="str">
        <f t="shared" si="7"/>
        <v/>
      </c>
      <c r="G135" s="17"/>
      <c r="H135" s="17"/>
      <c r="I135" s="132" t="s">
        <v>1</v>
      </c>
      <c r="J135" s="132" t="s">
        <v>0</v>
      </c>
      <c r="K135" s="132" t="s">
        <v>1</v>
      </c>
      <c r="L135" s="132" t="s">
        <v>0</v>
      </c>
      <c r="M135" s="132" t="s">
        <v>0</v>
      </c>
      <c r="N135" s="132" t="s">
        <v>0</v>
      </c>
      <c r="O135" s="132" t="s">
        <v>0</v>
      </c>
    </row>
    <row r="136" spans="1:16" ht="23.65" hidden="1" customHeight="1" x14ac:dyDescent="0.2">
      <c r="A136" s="17">
        <f>A87</f>
        <v>0</v>
      </c>
      <c r="C136" s="259" t="str">
        <f>C87</f>
        <v>Section 8C - TRAINING REQUIREMENTS
FOR CHILDREN'S DIAGNOSTIC Total:</v>
      </c>
      <c r="D136" s="59">
        <f>D87</f>
        <v>0</v>
      </c>
      <c r="E136" s="59">
        <f>E87</f>
        <v>0</v>
      </c>
      <c r="F136" s="213" t="str">
        <f t="shared" si="7"/>
        <v/>
      </c>
      <c r="G136" s="17"/>
      <c r="H136" s="17"/>
      <c r="I136" s="180" t="s">
        <v>0</v>
      </c>
      <c r="J136" s="180" t="s">
        <v>0</v>
      </c>
      <c r="K136" s="180" t="s">
        <v>0</v>
      </c>
      <c r="L136" s="180" t="s">
        <v>1</v>
      </c>
      <c r="M136" s="180" t="s">
        <v>0</v>
      </c>
      <c r="N136" s="180" t="s">
        <v>0</v>
      </c>
      <c r="O136" s="180" t="s">
        <v>0</v>
      </c>
      <c r="P136" s="17"/>
    </row>
    <row r="137" spans="1:16" ht="23.65" hidden="1" customHeight="1" x14ac:dyDescent="0.2">
      <c r="A137" s="17">
        <f>A94</f>
        <v>0</v>
      </c>
      <c r="C137" s="259" t="str">
        <f>C94</f>
        <v>Section 8D - TRAINING REQUIREMENTS 
FOR HOME-BASED SERVICES Total:</v>
      </c>
      <c r="D137" s="59">
        <f>D94</f>
        <v>0</v>
      </c>
      <c r="E137" s="59">
        <f>E94</f>
        <v>0</v>
      </c>
      <c r="F137" s="213" t="str">
        <f t="shared" si="7"/>
        <v/>
      </c>
      <c r="G137" s="17"/>
      <c r="H137" s="17"/>
      <c r="I137" s="180" t="s">
        <v>0</v>
      </c>
      <c r="J137" s="180" t="s">
        <v>0</v>
      </c>
      <c r="K137" s="180" t="s">
        <v>0</v>
      </c>
      <c r="L137" s="180" t="s">
        <v>1</v>
      </c>
      <c r="M137" s="180" t="s">
        <v>0</v>
      </c>
      <c r="N137" s="180" t="s">
        <v>0</v>
      </c>
      <c r="O137" s="180" t="s">
        <v>0</v>
      </c>
      <c r="P137" s="17"/>
    </row>
    <row r="138" spans="1:16" ht="35.1" hidden="1" customHeight="1" x14ac:dyDescent="0.2">
      <c r="A138" s="17">
        <f>A105</f>
        <v>0</v>
      </c>
      <c r="C138" s="259" t="str">
        <f>C105</f>
        <v>Section 8E - TRAINING AND SPECIALTY REQUIREMENTS FOR 
SUBSTANCE ABUSE PROGRAMS Total:</v>
      </c>
      <c r="D138" s="59">
        <f>D105</f>
        <v>0</v>
      </c>
      <c r="E138" s="59">
        <f>E105</f>
        <v>0</v>
      </c>
      <c r="F138" s="213" t="str">
        <f t="shared" si="7"/>
        <v/>
      </c>
      <c r="G138" s="17"/>
      <c r="H138" s="17"/>
      <c r="I138" s="180" t="s">
        <v>0</v>
      </c>
      <c r="J138" s="180" t="s">
        <v>0</v>
      </c>
      <c r="K138" s="180" t="s">
        <v>0</v>
      </c>
      <c r="L138" s="180" t="s">
        <v>0</v>
      </c>
      <c r="M138" s="180" t="s">
        <v>0</v>
      </c>
      <c r="N138" s="180" t="s">
        <v>1</v>
      </c>
      <c r="O138" s="180" t="s">
        <v>1</v>
      </c>
      <c r="P138" s="17"/>
    </row>
    <row r="139" spans="1:16" ht="25.15" hidden="1" customHeight="1" x14ac:dyDescent="0.2">
      <c r="A139" s="17">
        <f>A112</f>
        <v>0</v>
      </c>
      <c r="C139" s="259" t="str">
        <f>C112</f>
        <v>Section 8F - OTHER SPECIALTY TRAINING REQUIREMENTS Total:</v>
      </c>
      <c r="D139" s="59">
        <f>D112</f>
        <v>0</v>
      </c>
      <c r="E139" s="59">
        <f>E112</f>
        <v>0</v>
      </c>
      <c r="F139" s="213" t="str">
        <f t="shared" si="7"/>
        <v/>
      </c>
      <c r="G139" s="17"/>
      <c r="H139" s="17"/>
      <c r="I139" s="132" t="s">
        <v>0</v>
      </c>
      <c r="J139" s="132" t="s">
        <v>0</v>
      </c>
      <c r="K139" s="132" t="s">
        <v>0</v>
      </c>
      <c r="L139" s="132" t="s">
        <v>1</v>
      </c>
      <c r="M139" s="132" t="s">
        <v>0</v>
      </c>
      <c r="N139" s="132" t="s">
        <v>1</v>
      </c>
      <c r="O139" s="132" t="s">
        <v>1</v>
      </c>
      <c r="P139" s="17"/>
    </row>
    <row r="140" spans="1:16" ht="16.5" customHeight="1" x14ac:dyDescent="0.2">
      <c r="A140" s="17"/>
      <c r="C140" s="251" t="s">
        <v>368</v>
      </c>
      <c r="D140" s="59">
        <f>SUM(D134:D139)</f>
        <v>0</v>
      </c>
      <c r="E140" s="59">
        <f>SUM(E134:E139)</f>
        <v>0</v>
      </c>
      <c r="F140" s="212" t="str">
        <f t="shared" si="7"/>
        <v/>
      </c>
      <c r="G140" s="17"/>
      <c r="H140" s="17"/>
      <c r="I140" s="132" t="s">
        <v>1</v>
      </c>
      <c r="J140" s="132" t="s">
        <v>1</v>
      </c>
      <c r="K140" s="132" t="s">
        <v>1</v>
      </c>
      <c r="L140" s="132" t="s">
        <v>1</v>
      </c>
      <c r="M140" s="132" t="s">
        <v>1</v>
      </c>
      <c r="N140" s="132" t="s">
        <v>1</v>
      </c>
      <c r="O140" s="132" t="s">
        <v>1</v>
      </c>
      <c r="P140" s="17"/>
    </row>
    <row r="141" spans="1:16" ht="25.5" customHeight="1" x14ac:dyDescent="0.2">
      <c r="C141" s="257" t="str">
        <f>C123</f>
        <v>Section  9 - CREDENTIALING AND 
PERSONNEL MANAGEMENT REQUIREMENTS Total:</v>
      </c>
      <c r="D141" s="214">
        <f>D123</f>
        <v>0</v>
      </c>
      <c r="E141" s="214">
        <f>E123</f>
        <v>0</v>
      </c>
      <c r="F141" s="212" t="str">
        <f>IF(ISERROR(SUM(E141/D141)),"",SUM(E141/D141))</f>
        <v/>
      </c>
      <c r="G141" s="17"/>
      <c r="H141" s="17"/>
      <c r="I141" s="132" t="s">
        <v>1</v>
      </c>
      <c r="J141" s="132" t="s">
        <v>1</v>
      </c>
      <c r="K141" s="132" t="s">
        <v>1</v>
      </c>
      <c r="L141" s="132" t="s">
        <v>1</v>
      </c>
      <c r="M141" s="132" t="s">
        <v>1</v>
      </c>
      <c r="N141" s="132" t="s">
        <v>1</v>
      </c>
      <c r="O141" s="132" t="s">
        <v>1</v>
      </c>
    </row>
    <row r="142" spans="1:16" ht="19.899999999999999" customHeight="1" x14ac:dyDescent="0.2">
      <c r="C142" s="252" t="s">
        <v>171</v>
      </c>
      <c r="D142" s="215">
        <f>SUM(D127:D139)</f>
        <v>0</v>
      </c>
      <c r="E142" s="215">
        <f>SUM(D141:E141,D139,D127:E139)</f>
        <v>0</v>
      </c>
      <c r="F142" s="216" t="str">
        <f>IF(ISERROR(SUM(E142/D142)),"",SUM(E142/D142))</f>
        <v/>
      </c>
      <c r="G142" s="17"/>
      <c r="H142" s="17"/>
      <c r="I142" s="132" t="s">
        <v>1</v>
      </c>
      <c r="J142" s="132" t="s">
        <v>1</v>
      </c>
      <c r="K142" s="132" t="s">
        <v>1</v>
      </c>
      <c r="L142" s="132" t="s">
        <v>1</v>
      </c>
      <c r="M142" s="132" t="s">
        <v>1</v>
      </c>
      <c r="N142" s="132" t="s">
        <v>1</v>
      </c>
      <c r="O142" s="132" t="s">
        <v>1</v>
      </c>
    </row>
    <row r="143" spans="1:16" s="176" customFormat="1" x14ac:dyDescent="0.25">
      <c r="A143" s="58"/>
      <c r="B143" s="58"/>
      <c r="C143" s="253"/>
      <c r="D143" s="39"/>
      <c r="E143" s="39"/>
      <c r="F143" s="148"/>
      <c r="G143" s="17"/>
      <c r="I143" s="132"/>
      <c r="J143" s="132"/>
      <c r="K143" s="132"/>
      <c r="L143" s="132"/>
      <c r="M143" s="132"/>
      <c r="N143" s="132"/>
      <c r="O143" s="132"/>
      <c r="P143" s="177"/>
    </row>
  </sheetData>
  <sheetProtection formatCells="0" formatColumns="0" formatRows="0" insertRows="0" sort="0" autoFilter="0"/>
  <autoFilter ref="A6:O142" xr:uid="{00000000-0009-0000-0000-000001000000}">
    <filterColumn colId="9">
      <filters>
        <filter val="Y"/>
      </filters>
    </filterColumn>
  </autoFilter>
  <mergeCells count="6">
    <mergeCell ref="B83:H83"/>
    <mergeCell ref="A1:B1"/>
    <mergeCell ref="E1:H5"/>
    <mergeCell ref="A2:B2"/>
    <mergeCell ref="A3:B3"/>
    <mergeCell ref="A4:B4"/>
  </mergeCells>
  <conditionalFormatting sqref="D16:E16 D30 D39:D43 D49 D8:D15 D96:D104 D120:D122">
    <cfRule type="cellIs" dxfId="181" priority="26" stopIfTrue="1" operator="equal">
      <formula>0</formula>
    </cfRule>
  </conditionalFormatting>
  <conditionalFormatting sqref="D24:E24">
    <cfRule type="cellIs" dxfId="180" priority="25" stopIfTrue="1" operator="equal">
      <formula>0</formula>
    </cfRule>
  </conditionalFormatting>
  <conditionalFormatting sqref="D31:E31">
    <cfRule type="cellIs" dxfId="179" priority="24" stopIfTrue="1" operator="equal">
      <formula>0</formula>
    </cfRule>
  </conditionalFormatting>
  <conditionalFormatting sqref="D37:E37">
    <cfRule type="cellIs" dxfId="178" priority="23" stopIfTrue="1" operator="equal">
      <formula>0</formula>
    </cfRule>
  </conditionalFormatting>
  <conditionalFormatting sqref="D44:E44">
    <cfRule type="cellIs" dxfId="177" priority="22" stopIfTrue="1" operator="equal">
      <formula>0</formula>
    </cfRule>
  </conditionalFormatting>
  <conditionalFormatting sqref="D71:E71">
    <cfRule type="cellIs" dxfId="176" priority="21" stopIfTrue="1" operator="equal">
      <formula>0</formula>
    </cfRule>
  </conditionalFormatting>
  <conditionalFormatting sqref="D81:E81">
    <cfRule type="cellIs" dxfId="175" priority="20" stopIfTrue="1" operator="equal">
      <formula>0</formula>
    </cfRule>
  </conditionalFormatting>
  <conditionalFormatting sqref="D114">
    <cfRule type="cellIs" dxfId="174" priority="19" stopIfTrue="1" operator="equal">
      <formula>0</formula>
    </cfRule>
  </conditionalFormatting>
  <conditionalFormatting sqref="D18:D23">
    <cfRule type="cellIs" dxfId="173" priority="18" stopIfTrue="1" operator="equal">
      <formula>0</formula>
    </cfRule>
  </conditionalFormatting>
  <conditionalFormatting sqref="D26:D29">
    <cfRule type="cellIs" dxfId="172" priority="17" stopIfTrue="1" operator="equal">
      <formula>0</formula>
    </cfRule>
  </conditionalFormatting>
  <conditionalFormatting sqref="D33:D36">
    <cfRule type="cellIs" dxfId="171" priority="16" stopIfTrue="1" operator="equal">
      <formula>0</formula>
    </cfRule>
  </conditionalFormatting>
  <conditionalFormatting sqref="D46:D48">
    <cfRule type="cellIs" dxfId="170" priority="15" stopIfTrue="1" operator="equal">
      <formula>0</formula>
    </cfRule>
  </conditionalFormatting>
  <conditionalFormatting sqref="D50:E50">
    <cfRule type="cellIs" dxfId="169" priority="14" stopIfTrue="1" operator="equal">
      <formula>0</formula>
    </cfRule>
  </conditionalFormatting>
  <conditionalFormatting sqref="D52:D57">
    <cfRule type="cellIs" dxfId="168" priority="13" stopIfTrue="1" operator="equal">
      <formula>0</formula>
    </cfRule>
  </conditionalFormatting>
  <conditionalFormatting sqref="D58:E58">
    <cfRule type="cellIs" dxfId="167" priority="12" stopIfTrue="1" operator="equal">
      <formula>0</formula>
    </cfRule>
  </conditionalFormatting>
  <conditionalFormatting sqref="D123:E124">
    <cfRule type="cellIs" dxfId="166" priority="11" stopIfTrue="1" operator="equal">
      <formula>0</formula>
    </cfRule>
  </conditionalFormatting>
  <conditionalFormatting sqref="D61:D70">
    <cfRule type="cellIs" dxfId="165" priority="10" stopIfTrue="1" operator="equal">
      <formula>0</formula>
    </cfRule>
  </conditionalFormatting>
  <conditionalFormatting sqref="D74:D80">
    <cfRule type="cellIs" dxfId="164" priority="9" stopIfTrue="1" operator="equal">
      <formula>0</formula>
    </cfRule>
  </conditionalFormatting>
  <conditionalFormatting sqref="D87:E87">
    <cfRule type="cellIs" dxfId="163" priority="8" stopIfTrue="1" operator="equal">
      <formula>0</formula>
    </cfRule>
  </conditionalFormatting>
  <conditionalFormatting sqref="D84:D86">
    <cfRule type="cellIs" dxfId="162" priority="7" stopIfTrue="1" operator="equal">
      <formula>0</formula>
    </cfRule>
  </conditionalFormatting>
  <conditionalFormatting sqref="D89:D93">
    <cfRule type="cellIs" dxfId="161" priority="6" stopIfTrue="1" operator="equal">
      <formula>0</formula>
    </cfRule>
  </conditionalFormatting>
  <conditionalFormatting sqref="D94:E94">
    <cfRule type="cellIs" dxfId="160" priority="5" stopIfTrue="1" operator="equal">
      <formula>0</formula>
    </cfRule>
  </conditionalFormatting>
  <conditionalFormatting sqref="D105:E105">
    <cfRule type="cellIs" dxfId="159" priority="4" stopIfTrue="1" operator="equal">
      <formula>0</formula>
    </cfRule>
  </conditionalFormatting>
  <conditionalFormatting sqref="D107:D111">
    <cfRule type="cellIs" dxfId="158" priority="3" stopIfTrue="1" operator="equal">
      <formula>0</formula>
    </cfRule>
  </conditionalFormatting>
  <conditionalFormatting sqref="D112:E112">
    <cfRule type="cellIs" dxfId="157" priority="2" stopIfTrue="1" operator="equal">
      <formula>0</formula>
    </cfRule>
  </conditionalFormatting>
  <conditionalFormatting sqref="D115:D119">
    <cfRule type="cellIs" dxfId="156" priority="1" stopIfTrue="1" operator="equal">
      <formula>0</formula>
    </cfRule>
  </conditionalFormatting>
  <dataValidations count="2">
    <dataValidation type="whole" allowBlank="1" showInputMessage="1" showErrorMessage="1" errorTitle="Enter 0, 1, or 2" error="If N/A, note that in the comments and leave the score boxes blank." sqref="D89:E93 D59:E70 D84:E86 D32:E36 D51:E57 D18:E23 D74:E80 E25 D106:E111 D95:E104 D26:E30 D45:E49 D38:E43 D8:D15 D114:E122" xr:uid="{00000000-0002-0000-0100-000000000000}">
      <formula1>0</formula1>
      <formula2>2</formula2>
    </dataValidation>
    <dataValidation type="whole" allowBlank="1" showErrorMessage="1" errorTitle="Enter 0, 1, or 2" error="_x000a_If N/A, note this in the comments and leave the score boxes blank." sqref="E8:E15" xr:uid="{00000000-0002-0000-0100-000001000000}">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43"/>
  <sheetViews>
    <sheetView view="pageBreakPreview" zoomScale="110" zoomScaleNormal="70" zoomScaleSheetLayoutView="110" workbookViewId="0">
      <selection activeCell="C2" sqref="C2"/>
    </sheetView>
  </sheetViews>
  <sheetFormatPr defaultColWidth="8.7109375" defaultRowHeight="14.25" x14ac:dyDescent="0.2"/>
  <cols>
    <col min="1" max="1" width="1.42578125" style="58" customWidth="1"/>
    <col min="2" max="2" width="9.42578125" style="58" customWidth="1"/>
    <col min="3" max="3" width="41.7109375" style="253" customWidth="1"/>
    <col min="4" max="4" width="6.28515625" style="39" customWidth="1"/>
    <col min="5" max="5" width="5.28515625" style="39" customWidth="1"/>
    <col min="6" max="6" width="16.28515625" style="148" customWidth="1"/>
    <col min="7" max="7" width="33.42578125" style="178" customWidth="1"/>
    <col min="8" max="8" width="33.42578125" style="176" customWidth="1"/>
    <col min="9" max="15" width="2.28515625" style="132" customWidth="1"/>
    <col min="16" max="16" width="9.28515625" style="60" customWidth="1"/>
    <col min="17" max="256" width="9.28515625" style="17" customWidth="1"/>
    <col min="257" max="16384" width="8.7109375" style="164"/>
  </cols>
  <sheetData>
    <row r="1" spans="1:16" s="58" customFormat="1" ht="12.75" customHeight="1" x14ac:dyDescent="0.15">
      <c r="A1" s="439" t="s">
        <v>145</v>
      </c>
      <c r="B1" s="439"/>
      <c r="C1" s="241"/>
      <c r="D1" s="59"/>
      <c r="E1" s="440" t="s">
        <v>247</v>
      </c>
      <c r="F1" s="441"/>
      <c r="G1" s="441"/>
      <c r="H1" s="441"/>
      <c r="I1" s="132"/>
      <c r="J1" s="132"/>
      <c r="K1" s="132"/>
      <c r="L1" s="132"/>
      <c r="M1" s="132"/>
      <c r="N1" s="132"/>
      <c r="O1" s="132"/>
      <c r="P1" s="86"/>
    </row>
    <row r="2" spans="1:16" s="58" customFormat="1" ht="12" x14ac:dyDescent="0.15">
      <c r="A2" s="439" t="s">
        <v>146</v>
      </c>
      <c r="B2" s="439"/>
      <c r="C2" s="242"/>
      <c r="D2" s="87"/>
      <c r="E2" s="441"/>
      <c r="F2" s="441"/>
      <c r="G2" s="441"/>
      <c r="H2" s="441"/>
      <c r="I2" s="132"/>
      <c r="J2" s="132"/>
      <c r="K2" s="132"/>
      <c r="L2" s="132"/>
      <c r="M2" s="132"/>
      <c r="N2" s="132"/>
      <c r="O2" s="132"/>
      <c r="P2" s="86"/>
    </row>
    <row r="3" spans="1:16" s="58" customFormat="1" ht="12" x14ac:dyDescent="0.15">
      <c r="A3" s="439" t="s">
        <v>147</v>
      </c>
      <c r="B3" s="439"/>
      <c r="C3" s="241" t="s">
        <v>382</v>
      </c>
      <c r="D3" s="59"/>
      <c r="E3" s="441"/>
      <c r="F3" s="441"/>
      <c r="G3" s="441"/>
      <c r="H3" s="441"/>
      <c r="I3" s="132"/>
      <c r="J3" s="132"/>
      <c r="K3" s="132"/>
      <c r="L3" s="132"/>
      <c r="M3" s="132"/>
      <c r="N3" s="132"/>
      <c r="O3" s="132"/>
      <c r="P3" s="86"/>
    </row>
    <row r="4" spans="1:16" s="58" customFormat="1" ht="12" x14ac:dyDescent="0.15">
      <c r="A4" s="439" t="s">
        <v>148</v>
      </c>
      <c r="B4" s="439"/>
      <c r="C4" s="243"/>
      <c r="D4" s="59"/>
      <c r="E4" s="441"/>
      <c r="F4" s="441"/>
      <c r="G4" s="441"/>
      <c r="H4" s="441"/>
      <c r="I4" s="132"/>
      <c r="J4" s="132"/>
      <c r="K4" s="132"/>
      <c r="L4" s="132"/>
      <c r="M4" s="132"/>
      <c r="N4" s="132"/>
      <c r="O4" s="132"/>
      <c r="P4" s="86"/>
    </row>
    <row r="5" spans="1:16" s="58" customFormat="1" ht="24.75" customHeight="1" x14ac:dyDescent="0.25">
      <c r="B5" s="80"/>
      <c r="C5" s="244"/>
      <c r="D5" s="59"/>
      <c r="E5" s="441"/>
      <c r="F5" s="441"/>
      <c r="G5" s="441"/>
      <c r="H5" s="441"/>
      <c r="I5" s="132"/>
      <c r="J5" s="132"/>
      <c r="K5" s="132"/>
      <c r="L5" s="132"/>
      <c r="M5" s="132"/>
      <c r="N5" s="132"/>
      <c r="O5" s="132"/>
      <c r="P5" s="86"/>
    </row>
    <row r="6" spans="1:16" ht="22.9" customHeight="1" x14ac:dyDescent="0.2">
      <c r="A6" s="88"/>
      <c r="B6" s="64"/>
      <c r="C6" s="245"/>
      <c r="D6" s="40" t="s">
        <v>149</v>
      </c>
      <c r="E6" s="40" t="s">
        <v>150</v>
      </c>
      <c r="F6" s="19" t="s">
        <v>151</v>
      </c>
      <c r="G6" s="18" t="s">
        <v>152</v>
      </c>
      <c r="H6" s="18" t="s">
        <v>153</v>
      </c>
      <c r="I6" s="129" t="s">
        <v>257</v>
      </c>
      <c r="J6" s="129" t="s">
        <v>135</v>
      </c>
      <c r="K6" s="129" t="s">
        <v>258</v>
      </c>
      <c r="L6" s="129" t="s">
        <v>259</v>
      </c>
      <c r="M6" s="129" t="s">
        <v>260</v>
      </c>
      <c r="N6" s="129" t="s">
        <v>261</v>
      </c>
      <c r="O6" s="129" t="s">
        <v>262</v>
      </c>
      <c r="P6" s="163"/>
    </row>
    <row r="7" spans="1:16" s="165" customFormat="1" ht="14.65" customHeight="1" x14ac:dyDescent="0.25">
      <c r="A7" s="210" t="s">
        <v>306</v>
      </c>
      <c r="B7" s="210"/>
      <c r="C7" s="246"/>
      <c r="D7" s="221"/>
      <c r="E7" s="208"/>
      <c r="F7" s="209"/>
      <c r="G7" s="210"/>
      <c r="H7" s="210"/>
      <c r="I7" s="131" t="s">
        <v>1</v>
      </c>
      <c r="J7" s="131" t="s">
        <v>1</v>
      </c>
      <c r="K7" s="131" t="s">
        <v>1</v>
      </c>
      <c r="L7" s="131" t="s">
        <v>1</v>
      </c>
      <c r="M7" s="131" t="s">
        <v>1</v>
      </c>
      <c r="N7" s="131" t="s">
        <v>1</v>
      </c>
      <c r="O7" s="131" t="s">
        <v>1</v>
      </c>
    </row>
    <row r="8" spans="1:16" ht="62.1" customHeight="1" x14ac:dyDescent="0.2">
      <c r="A8" s="219"/>
      <c r="B8" s="191">
        <v>1.1000000000000001</v>
      </c>
      <c r="C8" s="237" t="s">
        <v>132</v>
      </c>
      <c r="D8" s="220">
        <f t="shared" ref="D8:D15" si="0">COUNT(E8)*2</f>
        <v>0</v>
      </c>
      <c r="E8" s="50"/>
      <c r="F8" s="46"/>
      <c r="G8" s="47"/>
      <c r="H8" s="48"/>
      <c r="I8" s="132" t="s">
        <v>0</v>
      </c>
      <c r="J8" s="132" t="s">
        <v>1</v>
      </c>
      <c r="K8" s="132" t="s">
        <v>1</v>
      </c>
      <c r="L8" s="132" t="s">
        <v>0</v>
      </c>
      <c r="M8" s="132" t="s">
        <v>0</v>
      </c>
      <c r="N8" s="132" t="s">
        <v>1</v>
      </c>
      <c r="O8" s="132" t="s">
        <v>1</v>
      </c>
      <c r="P8" s="17"/>
    </row>
    <row r="9" spans="1:16" ht="37.15" customHeight="1" x14ac:dyDescent="0.2">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5.9" customHeight="1" x14ac:dyDescent="0.2">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7" x14ac:dyDescent="0.2">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2">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4" customHeight="1" x14ac:dyDescent="0.2">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customHeight="1" x14ac:dyDescent="0.2">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15" customHeight="1" x14ac:dyDescent="0.2">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68" customFormat="1" ht="24" customHeight="1" x14ac:dyDescent="0.25">
      <c r="A16" s="91"/>
      <c r="B16" s="82"/>
      <c r="C16" s="222" t="s">
        <v>301</v>
      </c>
      <c r="D16" s="44">
        <f>SUM(D8:D15)</f>
        <v>0</v>
      </c>
      <c r="E16" s="44">
        <f>SUM(E8:E15)</f>
        <v>0</v>
      </c>
      <c r="F16" s="147" t="s">
        <v>167</v>
      </c>
      <c r="G16" s="192" t="str">
        <f>IF(ISERROR(SUM(E16/D16)),"",SUM(E16/D16))</f>
        <v/>
      </c>
      <c r="H16" s="45"/>
      <c r="I16" s="131" t="s">
        <v>1</v>
      </c>
      <c r="J16" s="131" t="s">
        <v>1</v>
      </c>
      <c r="K16" s="131" t="s">
        <v>1</v>
      </c>
      <c r="L16" s="131" t="s">
        <v>1</v>
      </c>
      <c r="M16" s="131" t="s">
        <v>1</v>
      </c>
      <c r="N16" s="131" t="s">
        <v>1</v>
      </c>
      <c r="O16" s="131" t="s">
        <v>1</v>
      </c>
      <c r="P16" s="167"/>
    </row>
    <row r="17" spans="1:16" s="16" customFormat="1" ht="16.149999999999999" customHeight="1" x14ac:dyDescent="0.25">
      <c r="A17" s="194" t="s">
        <v>307</v>
      </c>
      <c r="B17" s="197"/>
      <c r="C17" s="193"/>
      <c r="D17" s="195"/>
      <c r="E17" s="195"/>
      <c r="F17" s="196"/>
      <c r="G17" s="193"/>
      <c r="H17" s="193"/>
      <c r="I17" s="131" t="s">
        <v>0</v>
      </c>
      <c r="J17" s="131" t="s">
        <v>0</v>
      </c>
      <c r="K17" s="131" t="s">
        <v>0</v>
      </c>
      <c r="L17" s="131" t="s">
        <v>1</v>
      </c>
      <c r="M17" s="131" t="s">
        <v>1</v>
      </c>
      <c r="N17" s="131" t="s">
        <v>0</v>
      </c>
      <c r="O17" s="131" t="s">
        <v>1</v>
      </c>
    </row>
    <row r="18" spans="1:16" ht="27" customHeight="1" x14ac:dyDescent="0.2">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customHeight="1" x14ac:dyDescent="0.2">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15" customHeight="1" x14ac:dyDescent="0.2">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1.9" customHeight="1" x14ac:dyDescent="0.2">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35" customHeight="1" x14ac:dyDescent="0.2">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customHeight="1" x14ac:dyDescent="0.2">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68" customFormat="1" ht="24" customHeight="1" x14ac:dyDescent="0.25">
      <c r="A24" s="53"/>
      <c r="B24" s="57"/>
      <c r="C24" s="222"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5" customFormat="1" ht="12.75" customHeight="1" x14ac:dyDescent="0.25">
      <c r="A25" s="194" t="s">
        <v>303</v>
      </c>
      <c r="B25" s="197"/>
      <c r="C25" s="193"/>
      <c r="D25" s="195"/>
      <c r="E25" s="195"/>
      <c r="F25" s="196"/>
      <c r="G25" s="193"/>
      <c r="H25" s="193"/>
      <c r="I25" s="131" t="s">
        <v>1</v>
      </c>
      <c r="J25" s="131" t="s">
        <v>1</v>
      </c>
      <c r="K25" s="131" t="s">
        <v>1</v>
      </c>
      <c r="L25" s="131" t="s">
        <v>1</v>
      </c>
      <c r="M25" s="131" t="s">
        <v>1</v>
      </c>
      <c r="N25" s="131" t="s">
        <v>1</v>
      </c>
      <c r="O25" s="131" t="s">
        <v>1</v>
      </c>
      <c r="P25" s="169"/>
    </row>
    <row r="26" spans="1:16" ht="54" customHeight="1" x14ac:dyDescent="0.2">
      <c r="A26" s="93"/>
      <c r="B26" s="191">
        <v>3.1</v>
      </c>
      <c r="C26" s="237" t="s">
        <v>113</v>
      </c>
      <c r="D26" s="49">
        <f>COUNT(E26)*2</f>
        <v>0</v>
      </c>
      <c r="E26" s="50"/>
      <c r="F26" s="46" t="s">
        <v>111</v>
      </c>
      <c r="G26" s="47"/>
      <c r="H26" s="48"/>
      <c r="I26" s="132" t="s">
        <v>1</v>
      </c>
      <c r="J26" s="132" t="s">
        <v>1</v>
      </c>
      <c r="K26" s="132" t="s">
        <v>1</v>
      </c>
      <c r="L26" s="132" t="s">
        <v>1</v>
      </c>
      <c r="M26" s="132" t="s">
        <v>1</v>
      </c>
      <c r="N26" s="132" t="s">
        <v>1</v>
      </c>
      <c r="O26" s="132" t="s">
        <v>1</v>
      </c>
    </row>
    <row r="27" spans="1:16" ht="45.4" customHeight="1" x14ac:dyDescent="0.2">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2">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customHeight="1" x14ac:dyDescent="0.2">
      <c r="A29" s="89"/>
      <c r="B29" s="36">
        <v>3.4</v>
      </c>
      <c r="C29" s="247" t="s">
        <v>109</v>
      </c>
      <c r="D29" s="49">
        <f>COUNT(E29)*2</f>
        <v>0</v>
      </c>
      <c r="E29" s="41"/>
      <c r="F29" s="24" t="s">
        <v>108</v>
      </c>
      <c r="G29" s="22"/>
      <c r="H29" s="23"/>
      <c r="I29" s="132" t="s">
        <v>0</v>
      </c>
      <c r="J29" s="132" t="s">
        <v>0</v>
      </c>
      <c r="K29" s="132" t="s">
        <v>0</v>
      </c>
      <c r="L29" s="132" t="s">
        <v>0</v>
      </c>
      <c r="M29" s="132" t="s">
        <v>0</v>
      </c>
      <c r="N29" s="132" t="s">
        <v>1</v>
      </c>
      <c r="O29" s="132" t="s">
        <v>1</v>
      </c>
    </row>
    <row r="30" spans="1:16" ht="48" customHeight="1" x14ac:dyDescent="0.2">
      <c r="A30" s="93"/>
      <c r="B30" s="191">
        <v>3.5</v>
      </c>
      <c r="C30" s="237" t="s">
        <v>107</v>
      </c>
      <c r="D30" s="49">
        <f>COUNT(E30)*2</f>
        <v>0</v>
      </c>
      <c r="E30" s="50"/>
      <c r="F30" s="46" t="s">
        <v>106</v>
      </c>
      <c r="G30" s="48"/>
      <c r="H30" s="48"/>
      <c r="I30" s="132" t="s">
        <v>1</v>
      </c>
      <c r="J30" s="132" t="s">
        <v>1</v>
      </c>
      <c r="K30" s="132" t="s">
        <v>1</v>
      </c>
      <c r="L30" s="132" t="s">
        <v>1</v>
      </c>
      <c r="M30" s="132" t="s">
        <v>1</v>
      </c>
      <c r="N30" s="132" t="s">
        <v>0</v>
      </c>
      <c r="O30" s="132" t="s">
        <v>0</v>
      </c>
    </row>
    <row r="31" spans="1:16" s="168" customFormat="1" ht="24" customHeight="1" x14ac:dyDescent="0.2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7"/>
    </row>
    <row r="32" spans="1:16" s="165" customFormat="1" ht="12.75" customHeight="1" x14ac:dyDescent="0.25">
      <c r="A32" s="194" t="s">
        <v>305</v>
      </c>
      <c r="B32" s="197"/>
      <c r="C32" s="193"/>
      <c r="D32" s="195"/>
      <c r="E32" s="195"/>
      <c r="F32" s="196"/>
      <c r="G32" s="193"/>
      <c r="H32" s="193"/>
      <c r="I32" s="133" t="s">
        <v>1</v>
      </c>
      <c r="J32" s="133" t="s">
        <v>1</v>
      </c>
      <c r="K32" s="133" t="s">
        <v>1</v>
      </c>
      <c r="L32" s="133" t="s">
        <v>1</v>
      </c>
      <c r="M32" s="133" t="s">
        <v>1</v>
      </c>
      <c r="N32" s="133" t="s">
        <v>1</v>
      </c>
      <c r="O32" s="133" t="s">
        <v>1</v>
      </c>
      <c r="P32" s="169"/>
    </row>
    <row r="33" spans="1:16" ht="73.150000000000006" customHeight="1" x14ac:dyDescent="0.2">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 customHeight="1" x14ac:dyDescent="0.2">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customHeight="1" x14ac:dyDescent="0.2">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15" customHeight="1" x14ac:dyDescent="0.2">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68" customFormat="1" ht="24" customHeight="1" x14ac:dyDescent="0.2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7"/>
    </row>
    <row r="38" spans="1:16" s="165" customFormat="1" ht="12.75" customHeight="1" x14ac:dyDescent="0.25">
      <c r="A38" s="194" t="s">
        <v>364</v>
      </c>
      <c r="B38" s="197"/>
      <c r="C38" s="193"/>
      <c r="D38" s="195"/>
      <c r="E38" s="195"/>
      <c r="F38" s="196"/>
      <c r="G38" s="193"/>
      <c r="H38" s="193"/>
      <c r="I38" s="134" t="s">
        <v>1</v>
      </c>
      <c r="J38" s="134" t="s">
        <v>1</v>
      </c>
      <c r="K38" s="134" t="s">
        <v>1</v>
      </c>
      <c r="L38" s="134" t="s">
        <v>0</v>
      </c>
      <c r="M38" s="134" t="s">
        <v>0</v>
      </c>
      <c r="N38" s="134" t="s">
        <v>1</v>
      </c>
      <c r="O38" s="134" t="s">
        <v>0</v>
      </c>
      <c r="P38" s="169"/>
    </row>
    <row r="39" spans="1:16" ht="58.9" customHeight="1" x14ac:dyDescent="0.2">
      <c r="A39" s="89"/>
      <c r="B39" s="83">
        <v>5.0999999999999996</v>
      </c>
      <c r="C39" s="247" t="s">
        <v>102</v>
      </c>
      <c r="D39" s="49">
        <f>COUNT(E39)*2</f>
        <v>0</v>
      </c>
      <c r="E39" s="50"/>
      <c r="F39" s="27" t="s">
        <v>101</v>
      </c>
      <c r="G39" s="28"/>
      <c r="H39" s="28"/>
      <c r="I39" s="132" t="s">
        <v>1</v>
      </c>
      <c r="J39" s="132" t="s">
        <v>1</v>
      </c>
      <c r="K39" s="132" t="s">
        <v>1</v>
      </c>
      <c r="L39" s="132" t="s">
        <v>0</v>
      </c>
      <c r="M39" s="132" t="s">
        <v>0</v>
      </c>
      <c r="N39" s="132" t="s">
        <v>1</v>
      </c>
      <c r="O39" s="132" t="s">
        <v>0</v>
      </c>
    </row>
    <row r="40" spans="1:16" ht="48.6" customHeight="1" x14ac:dyDescent="0.2">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4" customHeight="1" x14ac:dyDescent="0.2">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65" customHeight="1" x14ac:dyDescent="0.2">
      <c r="A42" s="89"/>
      <c r="B42" s="83">
        <v>5.4</v>
      </c>
      <c r="C42" s="247"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4" customHeight="1" x14ac:dyDescent="0.2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68" customFormat="1" ht="24" customHeight="1" x14ac:dyDescent="0.2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7"/>
    </row>
    <row r="45" spans="1:16" s="165" customFormat="1" ht="12.75" customHeight="1" x14ac:dyDescent="0.25">
      <c r="A45" s="194" t="s">
        <v>366</v>
      </c>
      <c r="B45" s="197"/>
      <c r="C45" s="193"/>
      <c r="D45" s="195"/>
      <c r="E45" s="195"/>
      <c r="F45" s="196"/>
      <c r="G45" s="193"/>
      <c r="H45" s="193"/>
      <c r="I45" s="134" t="s">
        <v>1</v>
      </c>
      <c r="J45" s="134" t="s">
        <v>1</v>
      </c>
      <c r="K45" s="134" t="s">
        <v>1</v>
      </c>
      <c r="L45" s="134" t="s">
        <v>1</v>
      </c>
      <c r="M45" s="134" t="s">
        <v>1</v>
      </c>
      <c r="N45" s="134" t="s">
        <v>1</v>
      </c>
      <c r="O45" s="134" t="s">
        <v>1</v>
      </c>
      <c r="P45" s="169"/>
    </row>
    <row r="46" spans="1:16" ht="28.15" customHeight="1" x14ac:dyDescent="0.2">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15" customHeight="1" x14ac:dyDescent="0.2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8.9" customHeight="1" x14ac:dyDescent="0.2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2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68" customFormat="1" ht="24" customHeight="1" x14ac:dyDescent="0.2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7"/>
    </row>
    <row r="51" spans="1:16" s="165" customFormat="1" ht="12.75" customHeight="1" x14ac:dyDescent="0.25">
      <c r="A51" s="194" t="s">
        <v>362</v>
      </c>
      <c r="B51" s="197"/>
      <c r="C51" s="193"/>
      <c r="D51" s="195"/>
      <c r="E51" s="195"/>
      <c r="F51" s="196"/>
      <c r="G51" s="193"/>
      <c r="H51" s="193"/>
      <c r="I51" s="134" t="s">
        <v>1</v>
      </c>
      <c r="J51" s="134" t="s">
        <v>1</v>
      </c>
      <c r="K51" s="134" t="s">
        <v>1</v>
      </c>
      <c r="L51" s="134" t="s">
        <v>0</v>
      </c>
      <c r="M51" s="134" t="s">
        <v>0</v>
      </c>
      <c r="N51" s="134" t="s">
        <v>0</v>
      </c>
      <c r="O51" s="134" t="s">
        <v>0</v>
      </c>
      <c r="P51" s="169"/>
    </row>
    <row r="52" spans="1:16" s="13" customFormat="1" ht="76.5" customHeight="1" x14ac:dyDescent="0.25">
      <c r="A52" s="97"/>
      <c r="B52" s="98">
        <v>7.1</v>
      </c>
      <c r="C52" s="237"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customHeight="1" x14ac:dyDescent="0.2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customHeight="1" x14ac:dyDescent="0.2">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customHeight="1" x14ac:dyDescent="0.2">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6.899999999999999" customHeight="1" x14ac:dyDescent="0.2">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1.9" customHeight="1" x14ac:dyDescent="0.2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68" customFormat="1" ht="24" customHeight="1" x14ac:dyDescent="0.25">
      <c r="A58" s="91"/>
      <c r="B58" s="82"/>
      <c r="C58" s="222" t="s">
        <v>363</v>
      </c>
      <c r="D58" s="44">
        <f>SUM(D52:D57)</f>
        <v>0</v>
      </c>
      <c r="E58" s="44">
        <f>SUM(E52:E57)</f>
        <v>0</v>
      </c>
      <c r="F58" s="222" t="s">
        <v>167</v>
      </c>
      <c r="G58" s="192" t="str">
        <f>IF(ISERROR(SUM(E58/D58)),"",SUM(E58/D58))</f>
        <v/>
      </c>
      <c r="H58" s="45"/>
      <c r="I58" s="134" t="s">
        <v>1</v>
      </c>
      <c r="J58" s="134" t="s">
        <v>1</v>
      </c>
      <c r="K58" s="134" t="s">
        <v>1</v>
      </c>
      <c r="L58" s="134" t="s">
        <v>0</v>
      </c>
      <c r="M58" s="134" t="s">
        <v>0</v>
      </c>
      <c r="N58" s="134" t="s">
        <v>0</v>
      </c>
      <c r="O58" s="134" t="s">
        <v>0</v>
      </c>
      <c r="P58" s="167"/>
    </row>
    <row r="59" spans="1:16" s="165" customFormat="1" ht="12.75" customHeight="1" x14ac:dyDescent="0.25">
      <c r="A59" s="207" t="s">
        <v>361</v>
      </c>
      <c r="B59" s="223"/>
      <c r="C59" s="198"/>
      <c r="D59" s="199"/>
      <c r="E59" s="199"/>
      <c r="F59" s="224"/>
      <c r="G59" s="198"/>
      <c r="H59" s="198"/>
      <c r="I59" s="134" t="s">
        <v>1</v>
      </c>
      <c r="J59" s="134" t="s">
        <v>1</v>
      </c>
      <c r="K59" s="134" t="s">
        <v>1</v>
      </c>
      <c r="L59" s="134" t="s">
        <v>1</v>
      </c>
      <c r="M59" s="134" t="s">
        <v>1</v>
      </c>
      <c r="N59" s="134" t="s">
        <v>1</v>
      </c>
      <c r="O59" s="134" t="s">
        <v>1</v>
      </c>
      <c r="P59" s="169"/>
    </row>
    <row r="60" spans="1:16" s="166" customFormat="1" ht="10.5" customHeight="1" x14ac:dyDescent="0.25">
      <c r="A60" s="203"/>
      <c r="B60" s="203" t="s">
        <v>360</v>
      </c>
      <c r="C60" s="203"/>
      <c r="D60" s="204"/>
      <c r="E60" s="204"/>
      <c r="F60" s="205"/>
      <c r="G60" s="203"/>
      <c r="H60" s="203"/>
      <c r="I60" s="159" t="s">
        <v>1</v>
      </c>
      <c r="J60" s="159" t="s">
        <v>1</v>
      </c>
      <c r="K60" s="159" t="s">
        <v>1</v>
      </c>
      <c r="L60" s="159" t="s">
        <v>1</v>
      </c>
      <c r="M60" s="159" t="s">
        <v>1</v>
      </c>
      <c r="N60" s="159" t="s">
        <v>1</v>
      </c>
      <c r="O60" s="159" t="s">
        <v>1</v>
      </c>
    </row>
    <row r="61" spans="1:16" ht="46.35" customHeight="1" x14ac:dyDescent="0.2">
      <c r="A61" s="225"/>
      <c r="B61" s="63" t="s">
        <v>311</v>
      </c>
      <c r="C61" s="237" t="s">
        <v>74</v>
      </c>
      <c r="D61" s="220">
        <f t="shared" ref="D61:D70" si="3">COUNT(E61)*2</f>
        <v>0</v>
      </c>
      <c r="E61" s="50"/>
      <c r="F61" s="226" t="s">
        <v>73</v>
      </c>
      <c r="G61" s="227"/>
      <c r="H61" s="228"/>
      <c r="I61" s="132" t="s">
        <v>1</v>
      </c>
      <c r="J61" s="132" t="s">
        <v>1</v>
      </c>
      <c r="K61" s="132" t="s">
        <v>1</v>
      </c>
      <c r="L61" s="132" t="s">
        <v>1</v>
      </c>
      <c r="M61" s="132" t="s">
        <v>1</v>
      </c>
      <c r="N61" s="132" t="s">
        <v>1</v>
      </c>
      <c r="O61" s="132" t="s">
        <v>1</v>
      </c>
    </row>
    <row r="62" spans="1:16" ht="23.65" customHeight="1" x14ac:dyDescent="0.2">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4" customHeight="1" x14ac:dyDescent="0.2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2">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customHeight="1" x14ac:dyDescent="0.2">
      <c r="A65" s="89"/>
      <c r="B65" s="61" t="s">
        <v>315</v>
      </c>
      <c r="C65" s="247" t="s">
        <v>298</v>
      </c>
      <c r="D65" s="49">
        <f t="shared" si="3"/>
        <v>0</v>
      </c>
      <c r="E65" s="50"/>
      <c r="F65" s="31" t="s">
        <v>67</v>
      </c>
      <c r="G65" s="30"/>
      <c r="H65" s="32"/>
      <c r="I65" s="132" t="s">
        <v>1</v>
      </c>
      <c r="J65" s="132" t="s">
        <v>1</v>
      </c>
      <c r="K65" s="132" t="s">
        <v>1</v>
      </c>
      <c r="L65" s="132" t="s">
        <v>0</v>
      </c>
      <c r="M65" s="132" t="s">
        <v>0</v>
      </c>
      <c r="N65" s="132" t="s">
        <v>0</v>
      </c>
      <c r="O65" s="132" t="s">
        <v>0</v>
      </c>
    </row>
    <row r="66" spans="1:16" ht="27" x14ac:dyDescent="0.2">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36" x14ac:dyDescent="0.2">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2">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customHeight="1" x14ac:dyDescent="0.2">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customHeight="1" x14ac:dyDescent="0.2">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68" customFormat="1" ht="24" customHeight="1" x14ac:dyDescent="0.25">
      <c r="A71" s="91"/>
      <c r="B71" s="82"/>
      <c r="C71" s="222" t="s">
        <v>358</v>
      </c>
      <c r="D71" s="44">
        <f>SUM(D61:D70)</f>
        <v>0</v>
      </c>
      <c r="E71" s="44">
        <f>SUM(E61:E70)</f>
        <v>0</v>
      </c>
      <c r="F71" s="222" t="s">
        <v>167</v>
      </c>
      <c r="G71" s="192" t="str">
        <f>IF(ISERROR(SUM(E71/D71)),"",SUM(E71/D71))</f>
        <v/>
      </c>
      <c r="H71" s="45"/>
      <c r="I71" s="134" t="s">
        <v>1</v>
      </c>
      <c r="J71" s="134" t="s">
        <v>1</v>
      </c>
      <c r="K71" s="134" t="s">
        <v>1</v>
      </c>
      <c r="L71" s="134" t="s">
        <v>1</v>
      </c>
      <c r="M71" s="134" t="s">
        <v>1</v>
      </c>
      <c r="N71" s="134" t="s">
        <v>1</v>
      </c>
      <c r="O71" s="134" t="s">
        <v>1</v>
      </c>
      <c r="P71" s="167"/>
    </row>
    <row r="72" spans="1:16" s="166" customFormat="1" ht="10.5" customHeight="1" x14ac:dyDescent="0.25">
      <c r="A72" s="230"/>
      <c r="B72" s="231" t="s">
        <v>357</v>
      </c>
      <c r="C72" s="230"/>
      <c r="D72" s="230"/>
      <c r="E72" s="230"/>
      <c r="F72" s="230"/>
      <c r="G72" s="230"/>
      <c r="H72" s="230"/>
      <c r="I72" s="160" t="s">
        <v>1</v>
      </c>
      <c r="J72" s="160" t="s">
        <v>0</v>
      </c>
      <c r="K72" s="160" t="s">
        <v>1</v>
      </c>
      <c r="L72" s="160" t="s">
        <v>0</v>
      </c>
      <c r="M72" s="160" t="s">
        <v>0</v>
      </c>
      <c r="N72" s="160" t="s">
        <v>0</v>
      </c>
      <c r="O72" s="160" t="s">
        <v>0</v>
      </c>
    </row>
    <row r="73" spans="1:16" s="171" customFormat="1" ht="12.4" customHeight="1" x14ac:dyDescent="0.25">
      <c r="A73" s="77" t="s">
        <v>158</v>
      </c>
      <c r="B73" s="232" t="s">
        <v>58</v>
      </c>
      <c r="C73" s="235"/>
      <c r="D73" s="233"/>
      <c r="E73" s="233"/>
      <c r="F73" s="234"/>
      <c r="G73" s="235"/>
      <c r="H73" s="235"/>
      <c r="I73" s="160" t="s">
        <v>1</v>
      </c>
      <c r="J73" s="160" t="s">
        <v>0</v>
      </c>
      <c r="K73" s="160" t="s">
        <v>1</v>
      </c>
      <c r="L73" s="160" t="s">
        <v>0</v>
      </c>
      <c r="M73" s="160" t="s">
        <v>0</v>
      </c>
      <c r="N73" s="160" t="s">
        <v>0</v>
      </c>
      <c r="O73" s="160" t="s">
        <v>0</v>
      </c>
      <c r="P73" s="170"/>
    </row>
    <row r="74" spans="1:16" ht="33.4" customHeight="1" x14ac:dyDescent="0.2">
      <c r="A74" s="93"/>
      <c r="B74" s="63" t="s">
        <v>320</v>
      </c>
      <c r="C74" s="237" t="s">
        <v>379</v>
      </c>
      <c r="D74" s="220">
        <f t="shared" ref="D74:D80" si="4">COUNT(E74)*2</f>
        <v>0</v>
      </c>
      <c r="E74" s="50"/>
      <c r="F74" s="226"/>
      <c r="G74" s="227"/>
      <c r="H74" s="228"/>
      <c r="I74" s="132" t="s">
        <v>1</v>
      </c>
      <c r="J74" s="132" t="s">
        <v>0</v>
      </c>
      <c r="K74" s="132" t="s">
        <v>0</v>
      </c>
      <c r="L74" s="132" t="s">
        <v>0</v>
      </c>
      <c r="M74" s="132" t="s">
        <v>0</v>
      </c>
      <c r="N74" s="132" t="s">
        <v>0</v>
      </c>
      <c r="O74" s="132" t="s">
        <v>0</v>
      </c>
    </row>
    <row r="75" spans="1:16" ht="31.5" customHeight="1" x14ac:dyDescent="0.2">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15" customHeight="1" x14ac:dyDescent="0.2">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15" customHeight="1" x14ac:dyDescent="0.2">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15" customHeight="1" x14ac:dyDescent="0.2">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customHeight="1" x14ac:dyDescent="0.2">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customHeight="1" x14ac:dyDescent="0.2">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68" customFormat="1" ht="22.5" x14ac:dyDescent="0.25">
      <c r="A81" s="91"/>
      <c r="B81" s="81"/>
      <c r="C81" s="55" t="s">
        <v>355</v>
      </c>
      <c r="D81" s="38">
        <f>SUM(D74:D80)</f>
        <v>0</v>
      </c>
      <c r="E81" s="38">
        <f>SUM(E74:E80)</f>
        <v>0</v>
      </c>
      <c r="F81" s="55" t="s">
        <v>167</v>
      </c>
      <c r="G81" s="37" t="str">
        <f>IF(ISERROR(SUM(E81/D81)),"",SUM(E81/D81))</f>
        <v/>
      </c>
      <c r="H81" s="15"/>
      <c r="I81" s="161" t="s">
        <v>1</v>
      </c>
      <c r="J81" s="161" t="s">
        <v>0</v>
      </c>
      <c r="K81" s="161" t="s">
        <v>1</v>
      </c>
      <c r="L81" s="161" t="s">
        <v>0</v>
      </c>
      <c r="M81" s="161" t="s">
        <v>0</v>
      </c>
      <c r="N81" s="161" t="s">
        <v>0</v>
      </c>
      <c r="O81" s="161" t="s">
        <v>0</v>
      </c>
      <c r="P81" s="167"/>
    </row>
    <row r="82" spans="1:16" s="172" customFormat="1" ht="10.5" customHeight="1" x14ac:dyDescent="0.25">
      <c r="A82" s="193"/>
      <c r="B82" s="193" t="s">
        <v>354</v>
      </c>
      <c r="C82" s="193"/>
      <c r="D82" s="195"/>
      <c r="E82" s="195"/>
      <c r="F82" s="193"/>
      <c r="G82" s="193"/>
      <c r="H82" s="217"/>
      <c r="I82" s="200" t="s">
        <v>0</v>
      </c>
      <c r="J82" s="200" t="s">
        <v>0</v>
      </c>
      <c r="K82" s="200" t="s">
        <v>0</v>
      </c>
      <c r="L82" s="200" t="s">
        <v>1</v>
      </c>
      <c r="M82" s="200" t="s">
        <v>0</v>
      </c>
      <c r="N82" s="200" t="s">
        <v>0</v>
      </c>
      <c r="O82" s="200" t="s">
        <v>0</v>
      </c>
    </row>
    <row r="83" spans="1:16" s="171" customFormat="1" ht="45.75" customHeight="1" x14ac:dyDescent="0.25">
      <c r="A83" s="229"/>
      <c r="B83" s="437" t="s">
        <v>54</v>
      </c>
      <c r="C83" s="437"/>
      <c r="D83" s="437"/>
      <c r="E83" s="437"/>
      <c r="F83" s="437"/>
      <c r="G83" s="437"/>
      <c r="H83" s="438"/>
      <c r="I83" s="162" t="s">
        <v>0</v>
      </c>
      <c r="J83" s="162" t="s">
        <v>0</v>
      </c>
      <c r="K83" s="162" t="s">
        <v>0</v>
      </c>
      <c r="L83" s="162" t="s">
        <v>1</v>
      </c>
      <c r="M83" s="162" t="s">
        <v>0</v>
      </c>
      <c r="N83" s="162" t="s">
        <v>0</v>
      </c>
      <c r="O83" s="162" t="s">
        <v>0</v>
      </c>
    </row>
    <row r="84" spans="1:16" s="6" customFormat="1" ht="27.4" customHeight="1" x14ac:dyDescent="0.2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4" customHeight="1" x14ac:dyDescent="0.25">
      <c r="A85" s="4"/>
      <c r="B85" s="8" t="s">
        <v>327</v>
      </c>
      <c r="C85" s="247"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4" customHeight="1" x14ac:dyDescent="0.2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68" customFormat="1" ht="28.15" customHeight="1" x14ac:dyDescent="0.25">
      <c r="A87" s="53"/>
      <c r="B87" s="57"/>
      <c r="C87" s="222" t="s">
        <v>370</v>
      </c>
      <c r="D87" s="44">
        <f>SUM(D84:D86)</f>
        <v>0</v>
      </c>
      <c r="E87" s="44"/>
      <c r="F87" s="222" t="s">
        <v>167</v>
      </c>
      <c r="G87" s="192" t="str">
        <f>IF(ISERROR(SUM(E87/D87)),"",SUM(E87/D87))</f>
        <v/>
      </c>
      <c r="H87" s="45"/>
      <c r="I87" s="132" t="s">
        <v>0</v>
      </c>
      <c r="J87" s="132" t="s">
        <v>0</v>
      </c>
      <c r="K87" s="132" t="s">
        <v>0</v>
      </c>
      <c r="L87" s="132" t="s">
        <v>1</v>
      </c>
      <c r="M87" s="132" t="s">
        <v>0</v>
      </c>
      <c r="N87" s="132" t="s">
        <v>0</v>
      </c>
      <c r="O87" s="132" t="s">
        <v>0</v>
      </c>
    </row>
    <row r="88" spans="1:16" s="172" customFormat="1" ht="10.5" customHeight="1" x14ac:dyDescent="0.25">
      <c r="A88" s="33"/>
      <c r="B88" s="33" t="s">
        <v>353</v>
      </c>
      <c r="C88" s="33"/>
      <c r="D88" s="42"/>
      <c r="E88" s="42"/>
      <c r="F88" s="33"/>
      <c r="G88" s="33"/>
      <c r="H88" s="33"/>
      <c r="I88" s="132" t="s">
        <v>0</v>
      </c>
      <c r="J88" s="132" t="s">
        <v>0</v>
      </c>
      <c r="K88" s="132" t="s">
        <v>0</v>
      </c>
      <c r="L88" s="132" t="s">
        <v>1</v>
      </c>
      <c r="M88" s="132" t="s">
        <v>0</v>
      </c>
      <c r="N88" s="132" t="s">
        <v>0</v>
      </c>
      <c r="O88" s="132" t="s">
        <v>0</v>
      </c>
    </row>
    <row r="89" spans="1:16" ht="39" customHeight="1" x14ac:dyDescent="0.2">
      <c r="A89" s="236"/>
      <c r="B89" s="237" t="s">
        <v>329</v>
      </c>
      <c r="C89" s="237" t="s">
        <v>47</v>
      </c>
      <c r="D89" s="220">
        <f>COUNT(E89)*2</f>
        <v>0</v>
      </c>
      <c r="E89" s="50"/>
      <c r="F89" s="238" t="s">
        <v>46</v>
      </c>
      <c r="G89" s="239"/>
      <c r="H89" s="228"/>
      <c r="I89" s="132" t="s">
        <v>0</v>
      </c>
      <c r="J89" s="132" t="s">
        <v>0</v>
      </c>
      <c r="K89" s="132" t="s">
        <v>0</v>
      </c>
      <c r="L89" s="132" t="s">
        <v>1</v>
      </c>
      <c r="M89" s="132" t="s">
        <v>0</v>
      </c>
      <c r="N89" s="132" t="s">
        <v>0</v>
      </c>
      <c r="O89" s="132" t="s">
        <v>0</v>
      </c>
      <c r="P89" s="17"/>
    </row>
    <row r="90" spans="1:16" ht="28.15" customHeight="1" x14ac:dyDescent="0.2">
      <c r="A90" s="4"/>
      <c r="B90" s="3" t="s">
        <v>330</v>
      </c>
      <c r="C90" s="247" t="s">
        <v>45</v>
      </c>
      <c r="D90" s="49">
        <f>COUNT(E90)*2</f>
        <v>0</v>
      </c>
      <c r="E90" s="50"/>
      <c r="F90" s="29" t="s">
        <v>44</v>
      </c>
      <c r="G90" s="34"/>
      <c r="H90" s="32"/>
      <c r="I90" s="132" t="s">
        <v>0</v>
      </c>
      <c r="J90" s="132" t="s">
        <v>0</v>
      </c>
      <c r="K90" s="132" t="s">
        <v>0</v>
      </c>
      <c r="L90" s="132" t="s">
        <v>1</v>
      </c>
      <c r="M90" s="132" t="s">
        <v>0</v>
      </c>
      <c r="N90" s="132" t="s">
        <v>0</v>
      </c>
      <c r="O90" s="132" t="s">
        <v>0</v>
      </c>
      <c r="P90" s="17"/>
    </row>
    <row r="91" spans="1:16" ht="39" customHeight="1" x14ac:dyDescent="0.2">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65" customHeight="1" x14ac:dyDescent="0.2">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65" customHeight="1" x14ac:dyDescent="0.2">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68" customFormat="1" ht="33.6" customHeight="1" x14ac:dyDescent="0.2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2" customFormat="1" ht="10.5" customHeight="1" x14ac:dyDescent="0.25">
      <c r="A95" s="33"/>
      <c r="B95" s="33" t="s">
        <v>352</v>
      </c>
      <c r="C95" s="33"/>
      <c r="D95" s="42"/>
      <c r="E95" s="42"/>
      <c r="F95" s="145"/>
      <c r="G95" s="33"/>
      <c r="H95" s="33"/>
      <c r="I95" s="179" t="s">
        <v>0</v>
      </c>
      <c r="J95" s="179" t="s">
        <v>0</v>
      </c>
      <c r="K95" s="179" t="s">
        <v>0</v>
      </c>
      <c r="L95" s="179" t="s">
        <v>0</v>
      </c>
      <c r="M95" s="179" t="s">
        <v>0</v>
      </c>
      <c r="N95" s="179" t="s">
        <v>1</v>
      </c>
      <c r="O95" s="179" t="s">
        <v>1</v>
      </c>
      <c r="P95" s="173"/>
    </row>
    <row r="96" spans="1:16" ht="22.5" customHeight="1" x14ac:dyDescent="0.2">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customHeight="1" x14ac:dyDescent="0.2">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85" customHeight="1" x14ac:dyDescent="0.2">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8.9" customHeight="1" x14ac:dyDescent="0.2">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65" customHeight="1" x14ac:dyDescent="0.2">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customHeight="1" x14ac:dyDescent="0.2">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customHeight="1" x14ac:dyDescent="0.2">
      <c r="A102" s="4"/>
      <c r="B102" s="3" t="s">
        <v>351</v>
      </c>
      <c r="C102" s="247"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customHeight="1" x14ac:dyDescent="0.2">
      <c r="A103" s="4"/>
      <c r="B103" s="3" t="s">
        <v>340</v>
      </c>
      <c r="C103" s="247"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customHeight="1" x14ac:dyDescent="0.2">
      <c r="A104" s="4"/>
      <c r="B104" s="3" t="s">
        <v>341</v>
      </c>
      <c r="C104" s="247"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68" customFormat="1" ht="40.15" customHeight="1" x14ac:dyDescent="0.25">
      <c r="A105" s="53"/>
      <c r="B105" s="57"/>
      <c r="C105" s="222" t="s">
        <v>350</v>
      </c>
      <c r="D105" s="44">
        <f>SUM(D96:D104)</f>
        <v>0</v>
      </c>
      <c r="E105" s="44">
        <f>SUM(E96:E104)</f>
        <v>0</v>
      </c>
      <c r="F105" s="222" t="s">
        <v>167</v>
      </c>
      <c r="G105" s="192" t="str">
        <f>IF(ISERROR(SUM(E105/D105)),"",SUM(E105/D105))</f>
        <v/>
      </c>
      <c r="H105" s="45"/>
      <c r="I105" s="132" t="s">
        <v>0</v>
      </c>
      <c r="J105" s="132" t="s">
        <v>0</v>
      </c>
      <c r="K105" s="132" t="s">
        <v>0</v>
      </c>
      <c r="L105" s="132" t="s">
        <v>0</v>
      </c>
      <c r="M105" s="132" t="s">
        <v>0</v>
      </c>
      <c r="N105" s="132" t="s">
        <v>1</v>
      </c>
      <c r="O105" s="132" t="s">
        <v>1</v>
      </c>
    </row>
    <row r="106" spans="1:16" s="172" customFormat="1" ht="10.5" customHeight="1" x14ac:dyDescent="0.25">
      <c r="A106" s="33"/>
      <c r="B106" s="33" t="s">
        <v>349</v>
      </c>
      <c r="C106" s="33"/>
      <c r="D106" s="42"/>
      <c r="E106" s="42"/>
      <c r="F106" s="33"/>
      <c r="G106" s="33"/>
      <c r="H106" s="33"/>
      <c r="I106" s="139" t="s">
        <v>0</v>
      </c>
      <c r="J106" s="139" t="s">
        <v>0</v>
      </c>
      <c r="K106" s="139" t="s">
        <v>0</v>
      </c>
      <c r="L106" s="139" t="s">
        <v>1</v>
      </c>
      <c r="M106" s="139" t="s">
        <v>0</v>
      </c>
      <c r="N106" s="139" t="s">
        <v>1</v>
      </c>
      <c r="O106" s="139" t="s">
        <v>1</v>
      </c>
    </row>
    <row r="107" spans="1:16" s="6" customFormat="1" ht="22.9" customHeight="1" x14ac:dyDescent="0.25">
      <c r="A107" s="236"/>
      <c r="B107" s="237" t="s">
        <v>342</v>
      </c>
      <c r="C107" s="237" t="s">
        <v>19</v>
      </c>
      <c r="D107" s="220">
        <f>COUNT(E107)*2</f>
        <v>0</v>
      </c>
      <c r="E107" s="50"/>
      <c r="F107" s="238" t="s">
        <v>17</v>
      </c>
      <c r="G107" s="240"/>
      <c r="H107" s="228"/>
      <c r="I107" s="132" t="s">
        <v>0</v>
      </c>
      <c r="J107" s="132" t="s">
        <v>0</v>
      </c>
      <c r="K107" s="132" t="s">
        <v>0</v>
      </c>
      <c r="L107" s="132" t="s">
        <v>1</v>
      </c>
      <c r="M107" s="132" t="s">
        <v>0</v>
      </c>
      <c r="N107" s="132" t="s">
        <v>0</v>
      </c>
      <c r="O107" s="132" t="s">
        <v>0</v>
      </c>
    </row>
    <row r="108" spans="1:16" s="6" customFormat="1" ht="22.9" customHeight="1" x14ac:dyDescent="0.2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customHeight="1" x14ac:dyDescent="0.2">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15" customHeight="1" x14ac:dyDescent="0.2">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customHeight="1" x14ac:dyDescent="0.2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68" customFormat="1" ht="32.65" customHeight="1" x14ac:dyDescent="0.2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5" customFormat="1" ht="12.75" customHeight="1" x14ac:dyDescent="0.25">
      <c r="A113" s="206" t="s">
        <v>347</v>
      </c>
      <c r="B113" s="197"/>
      <c r="C113" s="193"/>
      <c r="D113" s="195"/>
      <c r="E113" s="195"/>
      <c r="F113" s="196"/>
      <c r="G113" s="193"/>
      <c r="H113" s="217"/>
      <c r="I113" s="140" t="s">
        <v>1</v>
      </c>
      <c r="J113" s="140" t="s">
        <v>1</v>
      </c>
      <c r="K113" s="140" t="s">
        <v>1</v>
      </c>
      <c r="L113" s="140" t="s">
        <v>1</v>
      </c>
      <c r="M113" s="140" t="s">
        <v>1</v>
      </c>
      <c r="N113" s="140" t="s">
        <v>1</v>
      </c>
      <c r="O113" s="140" t="s">
        <v>1</v>
      </c>
      <c r="P113" s="174"/>
    </row>
    <row r="114" spans="1:16" ht="97.15" customHeight="1" x14ac:dyDescent="0.2">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2">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2">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65" customHeight="1" x14ac:dyDescent="0.2">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5.9" customHeight="1" x14ac:dyDescent="0.2">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 customHeight="1" x14ac:dyDescent="0.2">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150000000000006" customHeight="1" x14ac:dyDescent="0.2">
      <c r="A120" s="90"/>
      <c r="B120" s="36">
        <v>9.6999999999999993</v>
      </c>
      <c r="C120" s="3" t="s">
        <v>77</v>
      </c>
      <c r="D120" s="49">
        <f t="shared" si="6"/>
        <v>0</v>
      </c>
      <c r="E120" s="50"/>
      <c r="F120" s="29" t="s">
        <v>76</v>
      </c>
      <c r="G120" s="30"/>
      <c r="H120" s="218"/>
      <c r="I120" s="132" t="s">
        <v>1</v>
      </c>
      <c r="J120" s="132" t="s">
        <v>0</v>
      </c>
      <c r="K120" s="132" t="s">
        <v>1</v>
      </c>
      <c r="L120" s="132" t="s">
        <v>1</v>
      </c>
      <c r="M120" s="132" t="s">
        <v>1</v>
      </c>
      <c r="N120" s="132" t="s">
        <v>0</v>
      </c>
      <c r="O120" s="132" t="s">
        <v>0</v>
      </c>
    </row>
    <row r="121" spans="1:16" ht="76.150000000000006" customHeight="1" x14ac:dyDescent="0.2">
      <c r="A121" s="90"/>
      <c r="B121" s="36">
        <v>9.9</v>
      </c>
      <c r="C121" s="247" t="s">
        <v>300</v>
      </c>
      <c r="D121" s="49">
        <f t="shared" si="6"/>
        <v>0</v>
      </c>
      <c r="E121" s="50"/>
      <c r="F121" s="29" t="s">
        <v>78</v>
      </c>
      <c r="G121" s="30"/>
      <c r="H121" s="218"/>
      <c r="I121" s="132" t="s">
        <v>1</v>
      </c>
      <c r="J121" s="132" t="s">
        <v>1</v>
      </c>
      <c r="K121" s="132" t="s">
        <v>1</v>
      </c>
      <c r="L121" s="132" t="s">
        <v>1</v>
      </c>
      <c r="M121" s="132" t="s">
        <v>1</v>
      </c>
      <c r="N121" s="132" t="s">
        <v>1</v>
      </c>
      <c r="O121" s="132" t="s">
        <v>1</v>
      </c>
    </row>
    <row r="122" spans="1:16" ht="64.150000000000006" customHeight="1" x14ac:dyDescent="0.2">
      <c r="A122" s="90"/>
      <c r="B122" s="260">
        <v>9.1</v>
      </c>
      <c r="C122" s="248" t="s">
        <v>272</v>
      </c>
      <c r="D122" s="49">
        <f t="shared" si="6"/>
        <v>0</v>
      </c>
      <c r="E122" s="41"/>
      <c r="F122" s="29"/>
      <c r="G122" s="30"/>
      <c r="H122" s="32"/>
      <c r="I122" s="132" t="s">
        <v>1</v>
      </c>
      <c r="J122" s="132" t="s">
        <v>1</v>
      </c>
      <c r="K122" s="132" t="s">
        <v>1</v>
      </c>
      <c r="L122" s="132" t="s">
        <v>1</v>
      </c>
      <c r="M122" s="132" t="s">
        <v>1</v>
      </c>
      <c r="N122" s="132" t="s">
        <v>1</v>
      </c>
      <c r="O122" s="132" t="s">
        <v>1</v>
      </c>
    </row>
    <row r="123" spans="1:16" s="168" customFormat="1" ht="35.65" customHeight="1" x14ac:dyDescent="0.25">
      <c r="A123" s="91"/>
      <c r="B123" s="185"/>
      <c r="C123" s="190" t="s">
        <v>348</v>
      </c>
      <c r="D123" s="186">
        <f>SUM(D114:D122)</f>
        <v>0</v>
      </c>
      <c r="E123" s="186">
        <f>SUM(E114:E122)</f>
        <v>0</v>
      </c>
      <c r="F123" s="190" t="s">
        <v>167</v>
      </c>
      <c r="G123" s="187" t="str">
        <f>IF(ISERROR(SUM(E123/D123)),"",SUM(E123/D123))</f>
        <v/>
      </c>
      <c r="H123" s="188"/>
      <c r="I123" s="155" t="s">
        <v>1</v>
      </c>
      <c r="J123" s="155" t="s">
        <v>1</v>
      </c>
      <c r="K123" s="155" t="s">
        <v>1</v>
      </c>
      <c r="L123" s="155" t="s">
        <v>1</v>
      </c>
      <c r="M123" s="155" t="s">
        <v>1</v>
      </c>
      <c r="N123" s="155" t="s">
        <v>1</v>
      </c>
      <c r="O123" s="155" t="s">
        <v>1</v>
      </c>
      <c r="P123" s="167"/>
    </row>
    <row r="124" spans="1:16" s="168" customFormat="1" ht="35.65" customHeight="1" x14ac:dyDescent="0.25">
      <c r="A124" s="91"/>
      <c r="B124" s="84"/>
      <c r="C124" s="249"/>
      <c r="D124" s="181"/>
      <c r="E124" s="181"/>
      <c r="F124" s="182"/>
      <c r="G124" s="183"/>
      <c r="H124" s="184"/>
      <c r="I124" s="132"/>
      <c r="J124" s="132"/>
      <c r="K124" s="132"/>
      <c r="L124" s="132"/>
      <c r="M124" s="132"/>
      <c r="N124" s="132"/>
      <c r="O124" s="132"/>
      <c r="P124" s="167"/>
    </row>
    <row r="125" spans="1:16" s="168" customFormat="1" ht="24" customHeight="1" x14ac:dyDescent="0.25">
      <c r="A125" s="91"/>
      <c r="B125" s="84"/>
      <c r="C125" s="254" t="s">
        <v>217</v>
      </c>
      <c r="D125" s="255" t="s">
        <v>149</v>
      </c>
      <c r="E125" s="255" t="s">
        <v>150</v>
      </c>
      <c r="F125" s="256" t="s">
        <v>170</v>
      </c>
      <c r="G125" s="17"/>
      <c r="H125" s="176"/>
      <c r="I125" s="132" t="s">
        <v>1</v>
      </c>
      <c r="J125" s="132" t="s">
        <v>1</v>
      </c>
      <c r="K125" s="132" t="s">
        <v>1</v>
      </c>
      <c r="L125" s="132" t="s">
        <v>1</v>
      </c>
      <c r="M125" s="132" t="s">
        <v>1</v>
      </c>
      <c r="N125" s="132" t="s">
        <v>1</v>
      </c>
      <c r="O125" s="132" t="s">
        <v>1</v>
      </c>
      <c r="P125" s="167"/>
    </row>
    <row r="126" spans="1:16" ht="6.6" customHeight="1" x14ac:dyDescent="0.2">
      <c r="A126" s="17"/>
      <c r="B126" s="17"/>
      <c r="C126" s="250"/>
      <c r="D126" s="40"/>
      <c r="E126" s="40"/>
      <c r="F126" s="211"/>
      <c r="G126" s="17"/>
      <c r="I126" s="132" t="s">
        <v>1</v>
      </c>
      <c r="J126" s="132" t="s">
        <v>1</v>
      </c>
      <c r="K126" s="132" t="s">
        <v>1</v>
      </c>
      <c r="L126" s="132" t="s">
        <v>1</v>
      </c>
      <c r="M126" s="132" t="s">
        <v>1</v>
      </c>
      <c r="N126" s="132" t="s">
        <v>1</v>
      </c>
      <c r="O126" s="132" t="s">
        <v>1</v>
      </c>
      <c r="P126" s="17"/>
    </row>
    <row r="127" spans="1:16" ht="28.15" customHeight="1" x14ac:dyDescent="0.2">
      <c r="C127" s="257" t="str">
        <f>C16</f>
        <v>Section 1 - GENERAL ADMINISTRATIVE OVERSIGHT Total:</v>
      </c>
      <c r="D127" s="59">
        <f>D16</f>
        <v>0</v>
      </c>
      <c r="E127" s="59">
        <f>E16</f>
        <v>0</v>
      </c>
      <c r="F127" s="212" t="str">
        <f>IF(ISERROR(SUM(E127/D127)),"",SUM(E127/D127))</f>
        <v/>
      </c>
      <c r="G127" s="17"/>
      <c r="I127" s="132" t="s">
        <v>1</v>
      </c>
      <c r="J127" s="132" t="s">
        <v>1</v>
      </c>
      <c r="K127" s="132" t="s">
        <v>1</v>
      </c>
      <c r="L127" s="132" t="s">
        <v>1</v>
      </c>
      <c r="M127" s="132" t="s">
        <v>1</v>
      </c>
      <c r="N127" s="132" t="s">
        <v>1</v>
      </c>
      <c r="O127" s="132" t="s">
        <v>1</v>
      </c>
    </row>
    <row r="128" spans="1:16" ht="25.5" customHeight="1" x14ac:dyDescent="0.2">
      <c r="A128" s="17">
        <f>A24</f>
        <v>0</v>
      </c>
      <c r="C128" s="257" t="str">
        <f>C24</f>
        <v>Section 2 - OVERSIGHT OF SPECIALTY PROGRAMS Total:</v>
      </c>
      <c r="D128" s="59">
        <f>D24</f>
        <v>0</v>
      </c>
      <c r="E128" s="59">
        <f>E24</f>
        <v>0</v>
      </c>
      <c r="F128" s="212" t="str">
        <f t="shared" ref="F128:F140" si="7">IF(ISERROR(SUM(E128/D128)),"",SUM(E128/D128))</f>
        <v/>
      </c>
      <c r="G128" s="17"/>
      <c r="H128" s="17"/>
      <c r="I128" s="180" t="s">
        <v>0</v>
      </c>
      <c r="J128" s="180" t="s">
        <v>0</v>
      </c>
      <c r="K128" s="180" t="s">
        <v>0</v>
      </c>
      <c r="L128" s="180" t="s">
        <v>1</v>
      </c>
      <c r="M128" s="180" t="s">
        <v>1</v>
      </c>
      <c r="N128" s="180" t="s">
        <v>0</v>
      </c>
      <c r="O128" s="180" t="s">
        <v>1</v>
      </c>
      <c r="P128" s="17"/>
    </row>
    <row r="129" spans="1:16" ht="17.100000000000001" customHeight="1" x14ac:dyDescent="0.2">
      <c r="C129" s="257" t="str">
        <f>C31</f>
        <v>Section 3 - QUALITY IMPROVEMENT Total:</v>
      </c>
      <c r="D129" s="59">
        <f>D31</f>
        <v>0</v>
      </c>
      <c r="E129" s="59">
        <f>E31</f>
        <v>0</v>
      </c>
      <c r="F129" s="212" t="str">
        <f t="shared" si="7"/>
        <v/>
      </c>
      <c r="G129" s="17" t="s">
        <v>158</v>
      </c>
      <c r="H129" s="17"/>
      <c r="I129" s="132" t="s">
        <v>1</v>
      </c>
      <c r="J129" s="132" t="s">
        <v>1</v>
      </c>
      <c r="K129" s="132" t="s">
        <v>1</v>
      </c>
      <c r="L129" s="132" t="s">
        <v>1</v>
      </c>
      <c r="M129" s="132" t="s">
        <v>1</v>
      </c>
      <c r="N129" s="132" t="s">
        <v>1</v>
      </c>
      <c r="O129" s="132" t="s">
        <v>1</v>
      </c>
    </row>
    <row r="130" spans="1:16" ht="26.1" customHeight="1" x14ac:dyDescent="0.2">
      <c r="C130" s="257" t="str">
        <f>C37</f>
        <v>Section 4 - CUSTOMER SERVICES/ACCESS TO CARE Total:</v>
      </c>
      <c r="D130" s="59">
        <f>D37</f>
        <v>0</v>
      </c>
      <c r="E130" s="59">
        <f>E37</f>
        <v>0</v>
      </c>
      <c r="F130" s="212" t="str">
        <f t="shared" si="7"/>
        <v/>
      </c>
      <c r="G130" s="17"/>
      <c r="H130" s="17"/>
      <c r="I130" s="132" t="s">
        <v>1</v>
      </c>
      <c r="J130" s="132" t="s">
        <v>1</v>
      </c>
      <c r="K130" s="132" t="s">
        <v>1</v>
      </c>
      <c r="L130" s="132" t="s">
        <v>1</v>
      </c>
      <c r="M130" s="132" t="s">
        <v>1</v>
      </c>
      <c r="N130" s="132" t="s">
        <v>1</v>
      </c>
      <c r="O130" s="132" t="s">
        <v>1</v>
      </c>
    </row>
    <row r="131" spans="1:16" ht="17.100000000000001" customHeight="1" x14ac:dyDescent="0.2">
      <c r="C131" s="258" t="str">
        <f>C44</f>
        <v>Section 5 - FACILITY &amp; MAINTENANCE Total:</v>
      </c>
      <c r="D131" s="59">
        <f>D44</f>
        <v>0</v>
      </c>
      <c r="E131" s="59">
        <f>E44</f>
        <v>0</v>
      </c>
      <c r="F131" s="212" t="str">
        <f t="shared" si="7"/>
        <v/>
      </c>
      <c r="G131" s="17"/>
      <c r="H131" s="17"/>
      <c r="I131" s="132" t="s">
        <v>1</v>
      </c>
      <c r="J131" s="132" t="s">
        <v>1</v>
      </c>
      <c r="K131" s="132" t="s">
        <v>1</v>
      </c>
      <c r="L131" s="132" t="s">
        <v>0</v>
      </c>
      <c r="M131" s="132" t="s">
        <v>0</v>
      </c>
      <c r="N131" s="132" t="s">
        <v>1</v>
      </c>
      <c r="O131" s="132" t="s">
        <v>0</v>
      </c>
    </row>
    <row r="132" spans="1:16" ht="17.100000000000001" customHeight="1" x14ac:dyDescent="0.2">
      <c r="C132" s="258" t="str">
        <f>C50</f>
        <v>Section  6 - MEDICATION MANAGEMENT Total:</v>
      </c>
      <c r="D132" s="59">
        <f>D50</f>
        <v>0</v>
      </c>
      <c r="E132" s="59">
        <f>E50</f>
        <v>0</v>
      </c>
      <c r="F132" s="212" t="str">
        <f t="shared" si="7"/>
        <v/>
      </c>
      <c r="G132" s="17"/>
      <c r="H132" s="17"/>
      <c r="I132" s="132" t="s">
        <v>1</v>
      </c>
      <c r="J132" s="132" t="s">
        <v>1</v>
      </c>
      <c r="K132" s="132" t="s">
        <v>1</v>
      </c>
      <c r="L132" s="132" t="s">
        <v>1</v>
      </c>
      <c r="M132" s="132" t="s">
        <v>1</v>
      </c>
      <c r="N132" s="132" t="s">
        <v>1</v>
      </c>
      <c r="O132" s="132" t="s">
        <v>1</v>
      </c>
    </row>
    <row r="133" spans="1:16" ht="17.100000000000001" customHeight="1" x14ac:dyDescent="0.2">
      <c r="C133" s="258" t="str">
        <f>C58</f>
        <v>Section 7 - EMERGENCY RESPONSE Total:</v>
      </c>
      <c r="D133" s="59">
        <f>D58</f>
        <v>0</v>
      </c>
      <c r="E133" s="59">
        <f>E58</f>
        <v>0</v>
      </c>
      <c r="F133" s="212" t="str">
        <f t="shared" si="7"/>
        <v/>
      </c>
      <c r="G133" s="17"/>
      <c r="H133" s="17"/>
      <c r="I133" s="132" t="s">
        <v>1</v>
      </c>
      <c r="J133" s="132" t="s">
        <v>1</v>
      </c>
      <c r="K133" s="132" t="s">
        <v>1</v>
      </c>
      <c r="L133" s="132" t="s">
        <v>0</v>
      </c>
      <c r="M133" s="132" t="s">
        <v>0</v>
      </c>
      <c r="N133" s="132" t="s">
        <v>0</v>
      </c>
      <c r="O133" s="132" t="s">
        <v>0</v>
      </c>
    </row>
    <row r="134" spans="1:16" ht="23.65" customHeight="1" x14ac:dyDescent="0.2">
      <c r="C134" s="259" t="str">
        <f>C71</f>
        <v>Section 8A - DIRECT CARE STAFF TRAINING REQUIREMENTS Total:</v>
      </c>
      <c r="D134" s="59">
        <f>D71</f>
        <v>0</v>
      </c>
      <c r="E134" s="59">
        <f>E71</f>
        <v>0</v>
      </c>
      <c r="F134" s="213" t="str">
        <f t="shared" si="7"/>
        <v/>
      </c>
      <c r="G134" s="17"/>
      <c r="H134" s="17"/>
      <c r="I134" s="132" t="s">
        <v>1</v>
      </c>
      <c r="J134" s="132" t="s">
        <v>1</v>
      </c>
      <c r="K134" s="132" t="s">
        <v>1</v>
      </c>
      <c r="L134" s="132" t="s">
        <v>1</v>
      </c>
      <c r="M134" s="132" t="s">
        <v>1</v>
      </c>
      <c r="N134" s="132" t="s">
        <v>1</v>
      </c>
      <c r="O134" s="132" t="s">
        <v>1</v>
      </c>
    </row>
    <row r="135" spans="1:16" ht="23.65" customHeight="1" x14ac:dyDescent="0.2">
      <c r="C135" s="259" t="str">
        <f>C81</f>
        <v>Section 8B - TRAINING REQUIREMENTS 
FOR SPECIALIZED RESIDENTIAL Total:</v>
      </c>
      <c r="D135" s="59">
        <f>D81</f>
        <v>0</v>
      </c>
      <c r="E135" s="59">
        <f>E81</f>
        <v>0</v>
      </c>
      <c r="F135" s="213" t="str">
        <f t="shared" si="7"/>
        <v/>
      </c>
      <c r="G135" s="17"/>
      <c r="H135" s="17"/>
      <c r="I135" s="132" t="s">
        <v>1</v>
      </c>
      <c r="J135" s="132" t="s">
        <v>0</v>
      </c>
      <c r="K135" s="132" t="s">
        <v>1</v>
      </c>
      <c r="L135" s="132" t="s">
        <v>0</v>
      </c>
      <c r="M135" s="132" t="s">
        <v>0</v>
      </c>
      <c r="N135" s="132" t="s">
        <v>0</v>
      </c>
      <c r="O135" s="132" t="s">
        <v>0</v>
      </c>
    </row>
    <row r="136" spans="1:16" ht="23.65" customHeight="1" x14ac:dyDescent="0.2">
      <c r="A136" s="17">
        <f>A87</f>
        <v>0</v>
      </c>
      <c r="C136" s="259" t="str">
        <f>C87</f>
        <v>Section 8C - TRAINING REQUIREMENTS
FOR CHILDREN'S DIAGNOSTIC Total:</v>
      </c>
      <c r="D136" s="59">
        <f>D87</f>
        <v>0</v>
      </c>
      <c r="E136" s="59">
        <f>E87</f>
        <v>0</v>
      </c>
      <c r="F136" s="213" t="str">
        <f t="shared" si="7"/>
        <v/>
      </c>
      <c r="G136" s="17"/>
      <c r="H136" s="17"/>
      <c r="I136" s="180" t="s">
        <v>0</v>
      </c>
      <c r="J136" s="180" t="s">
        <v>0</v>
      </c>
      <c r="K136" s="180" t="s">
        <v>0</v>
      </c>
      <c r="L136" s="180" t="s">
        <v>1</v>
      </c>
      <c r="M136" s="180" t="s">
        <v>0</v>
      </c>
      <c r="N136" s="180" t="s">
        <v>0</v>
      </c>
      <c r="O136" s="180" t="s">
        <v>0</v>
      </c>
      <c r="P136" s="17"/>
    </row>
    <row r="137" spans="1:16" ht="23.65" customHeight="1" x14ac:dyDescent="0.2">
      <c r="A137" s="17">
        <f>A94</f>
        <v>0</v>
      </c>
      <c r="C137" s="259" t="str">
        <f>C94</f>
        <v>Section 8D - TRAINING REQUIREMENTS 
FOR HOME-BASED SERVICES Total:</v>
      </c>
      <c r="D137" s="59">
        <f>D94</f>
        <v>0</v>
      </c>
      <c r="E137" s="59">
        <f>E94</f>
        <v>0</v>
      </c>
      <c r="F137" s="213" t="str">
        <f t="shared" si="7"/>
        <v/>
      </c>
      <c r="G137" s="17"/>
      <c r="H137" s="17"/>
      <c r="I137" s="180" t="s">
        <v>0</v>
      </c>
      <c r="J137" s="180" t="s">
        <v>0</v>
      </c>
      <c r="K137" s="180" t="s">
        <v>0</v>
      </c>
      <c r="L137" s="180" t="s">
        <v>1</v>
      </c>
      <c r="M137" s="180" t="s">
        <v>0</v>
      </c>
      <c r="N137" s="180" t="s">
        <v>0</v>
      </c>
      <c r="O137" s="180" t="s">
        <v>0</v>
      </c>
      <c r="P137" s="17"/>
    </row>
    <row r="138" spans="1:16" ht="35.1" customHeight="1" x14ac:dyDescent="0.2">
      <c r="A138" s="17">
        <f>A105</f>
        <v>0</v>
      </c>
      <c r="C138" s="259" t="str">
        <f>C105</f>
        <v>Section 8E - TRAINING AND SPECIALTY REQUIREMENTS FOR 
SUBSTANCE ABUSE PROGRAMS Total:</v>
      </c>
      <c r="D138" s="59">
        <f>D105</f>
        <v>0</v>
      </c>
      <c r="E138" s="59">
        <f>E105</f>
        <v>0</v>
      </c>
      <c r="F138" s="213" t="str">
        <f t="shared" si="7"/>
        <v/>
      </c>
      <c r="G138" s="17"/>
      <c r="H138" s="17"/>
      <c r="I138" s="180" t="s">
        <v>0</v>
      </c>
      <c r="J138" s="180" t="s">
        <v>0</v>
      </c>
      <c r="K138" s="180" t="s">
        <v>0</v>
      </c>
      <c r="L138" s="180" t="s">
        <v>0</v>
      </c>
      <c r="M138" s="180" t="s">
        <v>0</v>
      </c>
      <c r="N138" s="180" t="s">
        <v>1</v>
      </c>
      <c r="O138" s="180" t="s">
        <v>1</v>
      </c>
      <c r="P138" s="17"/>
    </row>
    <row r="139" spans="1:16" ht="25.15" customHeight="1" x14ac:dyDescent="0.2">
      <c r="A139" s="17">
        <f>A112</f>
        <v>0</v>
      </c>
      <c r="C139" s="259" t="str">
        <f>C112</f>
        <v>Section 8F - OTHER SPECIALTY TRAINING REQUIREMENTS Total:</v>
      </c>
      <c r="D139" s="59">
        <f>D112</f>
        <v>0</v>
      </c>
      <c r="E139" s="59">
        <f>E112</f>
        <v>0</v>
      </c>
      <c r="F139" s="213" t="str">
        <f t="shared" si="7"/>
        <v/>
      </c>
      <c r="G139" s="17"/>
      <c r="H139" s="17"/>
      <c r="I139" s="132" t="s">
        <v>0</v>
      </c>
      <c r="J139" s="132" t="s">
        <v>0</v>
      </c>
      <c r="K139" s="132" t="s">
        <v>0</v>
      </c>
      <c r="L139" s="132" t="s">
        <v>1</v>
      </c>
      <c r="M139" s="132" t="s">
        <v>0</v>
      </c>
      <c r="N139" s="132" t="s">
        <v>1</v>
      </c>
      <c r="O139" s="132" t="s">
        <v>1</v>
      </c>
      <c r="P139" s="17"/>
    </row>
    <row r="140" spans="1:16" ht="16.5" customHeight="1" x14ac:dyDescent="0.2">
      <c r="A140" s="17"/>
      <c r="C140" s="251" t="s">
        <v>368</v>
      </c>
      <c r="D140" s="59">
        <f>SUM(D134:D139)</f>
        <v>0</v>
      </c>
      <c r="E140" s="59">
        <f>SUM(E134:E139)</f>
        <v>0</v>
      </c>
      <c r="F140" s="212" t="str">
        <f t="shared" si="7"/>
        <v/>
      </c>
      <c r="G140" s="17"/>
      <c r="H140" s="17"/>
      <c r="I140" s="132" t="s">
        <v>1</v>
      </c>
      <c r="J140" s="132" t="s">
        <v>1</v>
      </c>
      <c r="K140" s="132" t="s">
        <v>1</v>
      </c>
      <c r="L140" s="132" t="s">
        <v>1</v>
      </c>
      <c r="M140" s="132" t="s">
        <v>1</v>
      </c>
      <c r="N140" s="132" t="s">
        <v>1</v>
      </c>
      <c r="O140" s="132" t="s">
        <v>1</v>
      </c>
      <c r="P140" s="17"/>
    </row>
    <row r="141" spans="1:16" ht="25.5" customHeight="1" x14ac:dyDescent="0.2">
      <c r="C141" s="257" t="str">
        <f>C123</f>
        <v>Section  9 - CREDENTIALING AND 
PERSONNEL MANAGEMENT REQUIREMENTS Total:</v>
      </c>
      <c r="D141" s="214">
        <f>D123</f>
        <v>0</v>
      </c>
      <c r="E141" s="214">
        <f>E123</f>
        <v>0</v>
      </c>
      <c r="F141" s="212" t="str">
        <f>IF(ISERROR(SUM(E141/D141)),"",SUM(E141/D141))</f>
        <v/>
      </c>
      <c r="G141" s="17"/>
      <c r="H141" s="17"/>
      <c r="I141" s="132" t="s">
        <v>1</v>
      </c>
      <c r="J141" s="132" t="s">
        <v>1</v>
      </c>
      <c r="K141" s="132" t="s">
        <v>1</v>
      </c>
      <c r="L141" s="132" t="s">
        <v>1</v>
      </c>
      <c r="M141" s="132" t="s">
        <v>1</v>
      </c>
      <c r="N141" s="132" t="s">
        <v>1</v>
      </c>
      <c r="O141" s="132" t="s">
        <v>1</v>
      </c>
    </row>
    <row r="142" spans="1:16" ht="19.899999999999999" customHeight="1" x14ac:dyDescent="0.2">
      <c r="C142" s="252" t="s">
        <v>171</v>
      </c>
      <c r="D142" s="215">
        <f>SUM(D127:D139)</f>
        <v>0</v>
      </c>
      <c r="E142" s="215">
        <f>SUM(D141:E141,D139,D127:E139)</f>
        <v>0</v>
      </c>
      <c r="F142" s="216" t="str">
        <f>IF(ISERROR(SUM(E142/D142)),"",SUM(E142/D142))</f>
        <v/>
      </c>
      <c r="G142" s="17"/>
      <c r="H142" s="17"/>
      <c r="I142" s="132" t="s">
        <v>1</v>
      </c>
      <c r="J142" s="132" t="s">
        <v>1</v>
      </c>
      <c r="K142" s="132" t="s">
        <v>1</v>
      </c>
      <c r="L142" s="132" t="s">
        <v>1</v>
      </c>
      <c r="M142" s="132" t="s">
        <v>1</v>
      </c>
      <c r="N142" s="132" t="s">
        <v>1</v>
      </c>
      <c r="O142" s="132" t="s">
        <v>1</v>
      </c>
    </row>
    <row r="143" spans="1:16" s="176" customFormat="1" x14ac:dyDescent="0.25">
      <c r="A143" s="58"/>
      <c r="B143" s="58"/>
      <c r="C143" s="253"/>
      <c r="D143" s="39"/>
      <c r="E143" s="39"/>
      <c r="F143" s="148"/>
      <c r="G143" s="17"/>
      <c r="I143" s="132"/>
      <c r="J143" s="132"/>
      <c r="K143" s="132"/>
      <c r="L143" s="132"/>
      <c r="M143" s="132"/>
      <c r="N143" s="132"/>
      <c r="O143" s="132"/>
      <c r="P143" s="177"/>
    </row>
  </sheetData>
  <sheetProtection formatCells="0" formatColumns="0" formatRows="0" insertRows="0" sort="0" autoFilter="0"/>
  <autoFilter ref="A6:O142" xr:uid="{00000000-0009-0000-0000-000002000000}"/>
  <mergeCells count="6">
    <mergeCell ref="B83:H83"/>
    <mergeCell ref="A1:B1"/>
    <mergeCell ref="E1:H5"/>
    <mergeCell ref="A2:B2"/>
    <mergeCell ref="A3:B3"/>
    <mergeCell ref="A4:B4"/>
  </mergeCells>
  <conditionalFormatting sqref="D16:E16 D30 D39:D43 D49 D8:D15 D96:D104 D120:D122">
    <cfRule type="cellIs" dxfId="155" priority="26" stopIfTrue="1" operator="equal">
      <formula>0</formula>
    </cfRule>
  </conditionalFormatting>
  <conditionalFormatting sqref="D24:E24">
    <cfRule type="cellIs" dxfId="154" priority="25" stopIfTrue="1" operator="equal">
      <formula>0</formula>
    </cfRule>
  </conditionalFormatting>
  <conditionalFormatting sqref="D31:E31">
    <cfRule type="cellIs" dxfId="153" priority="24" stopIfTrue="1" operator="equal">
      <formula>0</formula>
    </cfRule>
  </conditionalFormatting>
  <conditionalFormatting sqref="D37:E37">
    <cfRule type="cellIs" dxfId="152" priority="23" stopIfTrue="1" operator="equal">
      <formula>0</formula>
    </cfRule>
  </conditionalFormatting>
  <conditionalFormatting sqref="D44:E44">
    <cfRule type="cellIs" dxfId="151" priority="22" stopIfTrue="1" operator="equal">
      <formula>0</formula>
    </cfRule>
  </conditionalFormatting>
  <conditionalFormatting sqref="D71:E71">
    <cfRule type="cellIs" dxfId="150" priority="21" stopIfTrue="1" operator="equal">
      <formula>0</formula>
    </cfRule>
  </conditionalFormatting>
  <conditionalFormatting sqref="D81:E81">
    <cfRule type="cellIs" dxfId="149" priority="20" stopIfTrue="1" operator="equal">
      <formula>0</formula>
    </cfRule>
  </conditionalFormatting>
  <conditionalFormatting sqref="D114">
    <cfRule type="cellIs" dxfId="148" priority="19" stopIfTrue="1" operator="equal">
      <formula>0</formula>
    </cfRule>
  </conditionalFormatting>
  <conditionalFormatting sqref="D18:D23">
    <cfRule type="cellIs" dxfId="147" priority="18" stopIfTrue="1" operator="equal">
      <formula>0</formula>
    </cfRule>
  </conditionalFormatting>
  <conditionalFormatting sqref="D26:D29">
    <cfRule type="cellIs" dxfId="146" priority="17" stopIfTrue="1" operator="equal">
      <formula>0</formula>
    </cfRule>
  </conditionalFormatting>
  <conditionalFormatting sqref="D33:D36">
    <cfRule type="cellIs" dxfId="145" priority="16" stopIfTrue="1" operator="equal">
      <formula>0</formula>
    </cfRule>
  </conditionalFormatting>
  <conditionalFormatting sqref="D46:D48">
    <cfRule type="cellIs" dxfId="144" priority="15" stopIfTrue="1" operator="equal">
      <formula>0</formula>
    </cfRule>
  </conditionalFormatting>
  <conditionalFormatting sqref="D50:E50">
    <cfRule type="cellIs" dxfId="143" priority="14" stopIfTrue="1" operator="equal">
      <formula>0</formula>
    </cfRule>
  </conditionalFormatting>
  <conditionalFormatting sqref="D52:D57">
    <cfRule type="cellIs" dxfId="142" priority="13" stopIfTrue="1" operator="equal">
      <formula>0</formula>
    </cfRule>
  </conditionalFormatting>
  <conditionalFormatting sqref="D58:E58">
    <cfRule type="cellIs" dxfId="141" priority="12" stopIfTrue="1" operator="equal">
      <formula>0</formula>
    </cfRule>
  </conditionalFormatting>
  <conditionalFormatting sqref="D123:E124">
    <cfRule type="cellIs" dxfId="140" priority="11" stopIfTrue="1" operator="equal">
      <formula>0</formula>
    </cfRule>
  </conditionalFormatting>
  <conditionalFormatting sqref="D61:D70">
    <cfRule type="cellIs" dxfId="139" priority="10" stopIfTrue="1" operator="equal">
      <formula>0</formula>
    </cfRule>
  </conditionalFormatting>
  <conditionalFormatting sqref="D74:D80">
    <cfRule type="cellIs" dxfId="138" priority="9" stopIfTrue="1" operator="equal">
      <formula>0</formula>
    </cfRule>
  </conditionalFormatting>
  <conditionalFormatting sqref="D87:E87">
    <cfRule type="cellIs" dxfId="137" priority="8" stopIfTrue="1" operator="equal">
      <formula>0</formula>
    </cfRule>
  </conditionalFormatting>
  <conditionalFormatting sqref="D84:D86">
    <cfRule type="cellIs" dxfId="136" priority="7" stopIfTrue="1" operator="equal">
      <formula>0</formula>
    </cfRule>
  </conditionalFormatting>
  <conditionalFormatting sqref="D89:D93">
    <cfRule type="cellIs" dxfId="135" priority="6" stopIfTrue="1" operator="equal">
      <formula>0</formula>
    </cfRule>
  </conditionalFormatting>
  <conditionalFormatting sqref="D94:E94">
    <cfRule type="cellIs" dxfId="134" priority="5" stopIfTrue="1" operator="equal">
      <formula>0</formula>
    </cfRule>
  </conditionalFormatting>
  <conditionalFormatting sqref="D105:E105">
    <cfRule type="cellIs" dxfId="133" priority="4" stopIfTrue="1" operator="equal">
      <formula>0</formula>
    </cfRule>
  </conditionalFormatting>
  <conditionalFormatting sqref="D107:D111">
    <cfRule type="cellIs" dxfId="132" priority="3" stopIfTrue="1" operator="equal">
      <formula>0</formula>
    </cfRule>
  </conditionalFormatting>
  <conditionalFormatting sqref="D112:E112">
    <cfRule type="cellIs" dxfId="131" priority="2" stopIfTrue="1" operator="equal">
      <formula>0</formula>
    </cfRule>
  </conditionalFormatting>
  <conditionalFormatting sqref="D115:D119">
    <cfRule type="cellIs" dxfId="130" priority="1" stopIfTrue="1" operator="equal">
      <formula>0</formula>
    </cfRule>
  </conditionalFormatting>
  <dataValidations count="2">
    <dataValidation type="whole" allowBlank="1" showErrorMessage="1" errorTitle="Enter 0, 1, or 2" error="_x000a_If N/A, note this in the comments and leave the score boxes blank." sqref="E8:E15" xr:uid="{00000000-0002-0000-0200-000000000000}">
      <formula1>0</formula1>
      <formula2>2</formula2>
    </dataValidation>
    <dataValidation type="whole" allowBlank="1" showInputMessage="1" showErrorMessage="1" errorTitle="Enter 0, 1, or 2" error="If N/A, note that in the comments and leave the score boxes blank." sqref="D89:E93 D59:E70 D84:E86 D32:E36 D51:E57 D18:E23 D74:E80 E25 D106:E111 D95:E104 D26:E30 D45:E49 D38:E43 D8:D15 D114:E122" xr:uid="{00000000-0002-0000-0200-000001000000}">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IV143"/>
  <sheetViews>
    <sheetView view="pageBreakPreview" zoomScale="110" zoomScaleNormal="70" zoomScaleSheetLayoutView="110" workbookViewId="0">
      <selection activeCell="C2" sqref="C2"/>
    </sheetView>
  </sheetViews>
  <sheetFormatPr defaultColWidth="8.7109375" defaultRowHeight="14.25" x14ac:dyDescent="0.2"/>
  <cols>
    <col min="1" max="1" width="1.42578125" style="58" customWidth="1"/>
    <col min="2" max="2" width="9.42578125" style="58" customWidth="1"/>
    <col min="3" max="3" width="41.7109375" style="253" customWidth="1"/>
    <col min="4" max="4" width="6.28515625" style="39" customWidth="1"/>
    <col min="5" max="5" width="5.28515625" style="39" customWidth="1"/>
    <col min="6" max="6" width="16.28515625" style="148" customWidth="1"/>
    <col min="7" max="7" width="33.42578125" style="178" customWidth="1"/>
    <col min="8" max="8" width="33.42578125" style="176" customWidth="1"/>
    <col min="9" max="15" width="2.28515625" style="132" customWidth="1"/>
    <col min="16" max="16" width="9.28515625" style="60" customWidth="1"/>
    <col min="17" max="256" width="9.28515625" style="17" customWidth="1"/>
    <col min="257" max="16384" width="8.7109375" style="164"/>
  </cols>
  <sheetData>
    <row r="1" spans="1:16" s="58" customFormat="1" ht="12.75" customHeight="1" x14ac:dyDescent="0.15">
      <c r="A1" s="439" t="s">
        <v>145</v>
      </c>
      <c r="B1" s="439"/>
      <c r="C1" s="241"/>
      <c r="D1" s="59"/>
      <c r="E1" s="440" t="s">
        <v>247</v>
      </c>
      <c r="F1" s="441"/>
      <c r="G1" s="441"/>
      <c r="H1" s="441"/>
      <c r="I1" s="132"/>
      <c r="J1" s="132"/>
      <c r="K1" s="132"/>
      <c r="L1" s="132"/>
      <c r="M1" s="132"/>
      <c r="N1" s="132"/>
      <c r="O1" s="132"/>
      <c r="P1" s="86"/>
    </row>
    <row r="2" spans="1:16" s="58" customFormat="1" ht="12" x14ac:dyDescent="0.15">
      <c r="A2" s="439" t="s">
        <v>146</v>
      </c>
      <c r="B2" s="439"/>
      <c r="C2" s="242"/>
      <c r="D2" s="87"/>
      <c r="E2" s="441"/>
      <c r="F2" s="441"/>
      <c r="G2" s="441"/>
      <c r="H2" s="441"/>
      <c r="I2" s="132"/>
      <c r="J2" s="132"/>
      <c r="K2" s="132"/>
      <c r="L2" s="132"/>
      <c r="M2" s="132"/>
      <c r="N2" s="132"/>
      <c r="O2" s="132"/>
      <c r="P2" s="86"/>
    </row>
    <row r="3" spans="1:16" s="58" customFormat="1" ht="12" x14ac:dyDescent="0.15">
      <c r="A3" s="439" t="s">
        <v>147</v>
      </c>
      <c r="B3" s="439"/>
      <c r="C3" s="241"/>
      <c r="D3" s="59"/>
      <c r="E3" s="441"/>
      <c r="F3" s="441"/>
      <c r="G3" s="441"/>
      <c r="H3" s="441"/>
      <c r="I3" s="132"/>
      <c r="J3" s="132"/>
      <c r="K3" s="132"/>
      <c r="L3" s="132"/>
      <c r="M3" s="132"/>
      <c r="N3" s="132"/>
      <c r="O3" s="132"/>
      <c r="P3" s="86"/>
    </row>
    <row r="4" spans="1:16" s="58" customFormat="1" ht="12" x14ac:dyDescent="0.15">
      <c r="A4" s="439" t="s">
        <v>148</v>
      </c>
      <c r="B4" s="439"/>
      <c r="C4" s="243"/>
      <c r="D4" s="59"/>
      <c r="E4" s="441"/>
      <c r="F4" s="441"/>
      <c r="G4" s="441"/>
      <c r="H4" s="441"/>
      <c r="I4" s="132"/>
      <c r="J4" s="132"/>
      <c r="K4" s="132"/>
      <c r="L4" s="132"/>
      <c r="M4" s="132"/>
      <c r="N4" s="132"/>
      <c r="O4" s="132"/>
      <c r="P4" s="86"/>
    </row>
    <row r="5" spans="1:16" s="58" customFormat="1" ht="24.75" customHeight="1" x14ac:dyDescent="0.25">
      <c r="B5" s="80"/>
      <c r="C5" s="244"/>
      <c r="D5" s="59"/>
      <c r="E5" s="441"/>
      <c r="F5" s="441"/>
      <c r="G5" s="441"/>
      <c r="H5" s="441"/>
      <c r="I5" s="132"/>
      <c r="J5" s="132"/>
      <c r="K5" s="132"/>
      <c r="L5" s="132"/>
      <c r="M5" s="132"/>
      <c r="N5" s="132"/>
      <c r="O5" s="132"/>
      <c r="P5" s="86"/>
    </row>
    <row r="6" spans="1:16" ht="22.9" customHeight="1" x14ac:dyDescent="0.2">
      <c r="A6" s="88"/>
      <c r="B6" s="64"/>
      <c r="C6" s="245"/>
      <c r="D6" s="40" t="s">
        <v>149</v>
      </c>
      <c r="E6" s="40" t="s">
        <v>150</v>
      </c>
      <c r="F6" s="19" t="s">
        <v>151</v>
      </c>
      <c r="G6" s="18" t="s">
        <v>152</v>
      </c>
      <c r="H6" s="18" t="s">
        <v>153</v>
      </c>
      <c r="I6" s="129" t="s">
        <v>257</v>
      </c>
      <c r="J6" s="129" t="s">
        <v>135</v>
      </c>
      <c r="K6" s="129" t="s">
        <v>258</v>
      </c>
      <c r="L6" s="129" t="s">
        <v>259</v>
      </c>
      <c r="M6" s="129" t="s">
        <v>260</v>
      </c>
      <c r="N6" s="129" t="s">
        <v>261</v>
      </c>
      <c r="O6" s="129" t="s">
        <v>262</v>
      </c>
      <c r="P6" s="163"/>
    </row>
    <row r="7" spans="1:16" s="165" customFormat="1" ht="14.65" customHeight="1" x14ac:dyDescent="0.25">
      <c r="A7" s="210" t="s">
        <v>306</v>
      </c>
      <c r="B7" s="210"/>
      <c r="C7" s="246"/>
      <c r="D7" s="221"/>
      <c r="E7" s="208"/>
      <c r="F7" s="209"/>
      <c r="G7" s="210"/>
      <c r="H7" s="210"/>
      <c r="I7" s="131" t="s">
        <v>1</v>
      </c>
      <c r="J7" s="131" t="s">
        <v>1</v>
      </c>
      <c r="K7" s="131" t="s">
        <v>1</v>
      </c>
      <c r="L7" s="131" t="s">
        <v>1</v>
      </c>
      <c r="M7" s="131" t="s">
        <v>1</v>
      </c>
      <c r="N7" s="131" t="s">
        <v>1</v>
      </c>
      <c r="O7" s="131" t="s">
        <v>1</v>
      </c>
    </row>
    <row r="8" spans="1:16" ht="62.1" hidden="1" customHeight="1" x14ac:dyDescent="0.2">
      <c r="A8" s="219"/>
      <c r="B8" s="191">
        <v>1.1000000000000001</v>
      </c>
      <c r="C8" s="237" t="s">
        <v>132</v>
      </c>
      <c r="D8" s="220">
        <f t="shared" ref="D8:D15" si="0">COUNT(E8)*2</f>
        <v>0</v>
      </c>
      <c r="E8" s="50"/>
      <c r="F8" s="46"/>
      <c r="G8" s="47"/>
      <c r="H8" s="48"/>
      <c r="I8" s="132" t="s">
        <v>0</v>
      </c>
      <c r="J8" s="132" t="s">
        <v>1</v>
      </c>
      <c r="K8" s="132" t="s">
        <v>1</v>
      </c>
      <c r="L8" s="132" t="s">
        <v>0</v>
      </c>
      <c r="M8" s="132" t="s">
        <v>0</v>
      </c>
      <c r="N8" s="132" t="s">
        <v>1</v>
      </c>
      <c r="O8" s="132" t="s">
        <v>1</v>
      </c>
      <c r="P8" s="17"/>
    </row>
    <row r="9" spans="1:16" ht="37.15" hidden="1" customHeight="1" x14ac:dyDescent="0.2">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5.9" customHeight="1" x14ac:dyDescent="0.2">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7" x14ac:dyDescent="0.2">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2">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4" customHeight="1" x14ac:dyDescent="0.2">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hidden="1" customHeight="1" x14ac:dyDescent="0.2">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15" hidden="1" customHeight="1" x14ac:dyDescent="0.2">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68" customFormat="1" ht="24" customHeight="1" x14ac:dyDescent="0.25">
      <c r="A16" s="91"/>
      <c r="B16" s="82"/>
      <c r="C16" s="222" t="s">
        <v>301</v>
      </c>
      <c r="D16" s="44">
        <f>SUM(D8:D15)</f>
        <v>0</v>
      </c>
      <c r="E16" s="44">
        <f>SUM(E8:E15)</f>
        <v>0</v>
      </c>
      <c r="F16" s="147" t="s">
        <v>167</v>
      </c>
      <c r="G16" s="192" t="str">
        <f>IF(ISERROR(SUM(E16/D16)),"",SUM(E16/D16))</f>
        <v/>
      </c>
      <c r="H16" s="45"/>
      <c r="I16" s="131" t="s">
        <v>1</v>
      </c>
      <c r="J16" s="131" t="s">
        <v>1</v>
      </c>
      <c r="K16" s="131" t="s">
        <v>1</v>
      </c>
      <c r="L16" s="131" t="s">
        <v>1</v>
      </c>
      <c r="M16" s="131" t="s">
        <v>1</v>
      </c>
      <c r="N16" s="131" t="s">
        <v>1</v>
      </c>
      <c r="O16" s="131" t="s">
        <v>1</v>
      </c>
      <c r="P16" s="167"/>
    </row>
    <row r="17" spans="1:16" s="16" customFormat="1" ht="16.149999999999999" customHeight="1" x14ac:dyDescent="0.25">
      <c r="A17" s="194" t="s">
        <v>307</v>
      </c>
      <c r="B17" s="197"/>
      <c r="C17" s="193"/>
      <c r="D17" s="195"/>
      <c r="E17" s="195"/>
      <c r="F17" s="196"/>
      <c r="G17" s="193"/>
      <c r="H17" s="193"/>
      <c r="I17" s="131" t="s">
        <v>0</v>
      </c>
      <c r="J17" s="131" t="s">
        <v>0</v>
      </c>
      <c r="K17" s="131" t="s">
        <v>0</v>
      </c>
      <c r="L17" s="131" t="s">
        <v>1</v>
      </c>
      <c r="M17" s="131" t="s">
        <v>1</v>
      </c>
      <c r="N17" s="131" t="s">
        <v>0</v>
      </c>
      <c r="O17" s="131" t="s">
        <v>1</v>
      </c>
    </row>
    <row r="18" spans="1:16" ht="27" customHeight="1" x14ac:dyDescent="0.2">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customHeight="1" x14ac:dyDescent="0.2">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15" customHeight="1" x14ac:dyDescent="0.2">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1.9" customHeight="1" x14ac:dyDescent="0.2">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35" customHeight="1" x14ac:dyDescent="0.2">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hidden="1" customHeight="1" x14ac:dyDescent="0.2">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68" customFormat="1" ht="24" customHeight="1" x14ac:dyDescent="0.25">
      <c r="A24" s="53"/>
      <c r="B24" s="57"/>
      <c r="C24" s="222"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5" customFormat="1" ht="12.75" customHeight="1" x14ac:dyDescent="0.25">
      <c r="A25" s="194" t="s">
        <v>303</v>
      </c>
      <c r="B25" s="197"/>
      <c r="C25" s="193"/>
      <c r="D25" s="195"/>
      <c r="E25" s="195"/>
      <c r="F25" s="196"/>
      <c r="G25" s="193"/>
      <c r="H25" s="193"/>
      <c r="I25" s="131" t="s">
        <v>1</v>
      </c>
      <c r="J25" s="131" t="s">
        <v>1</v>
      </c>
      <c r="K25" s="131" t="s">
        <v>1</v>
      </c>
      <c r="L25" s="131" t="s">
        <v>1</v>
      </c>
      <c r="M25" s="131" t="s">
        <v>1</v>
      </c>
      <c r="N25" s="131" t="s">
        <v>1</v>
      </c>
      <c r="O25" s="131" t="s">
        <v>1</v>
      </c>
      <c r="P25" s="169"/>
    </row>
    <row r="26" spans="1:16" ht="54" customHeight="1" x14ac:dyDescent="0.2">
      <c r="A26" s="93"/>
      <c r="B26" s="191">
        <v>3.1</v>
      </c>
      <c r="C26" s="237" t="s">
        <v>113</v>
      </c>
      <c r="D26" s="49">
        <f>COUNT(E26)*2</f>
        <v>0</v>
      </c>
      <c r="E26" s="50"/>
      <c r="F26" s="46" t="s">
        <v>111</v>
      </c>
      <c r="G26" s="47"/>
      <c r="H26" s="48"/>
      <c r="I26" s="132" t="s">
        <v>1</v>
      </c>
      <c r="J26" s="132" t="s">
        <v>1</v>
      </c>
      <c r="K26" s="132" t="s">
        <v>1</v>
      </c>
      <c r="L26" s="132" t="s">
        <v>1</v>
      </c>
      <c r="M26" s="132" t="s">
        <v>1</v>
      </c>
      <c r="N26" s="132" t="s">
        <v>1</v>
      </c>
      <c r="O26" s="132" t="s">
        <v>1</v>
      </c>
    </row>
    <row r="27" spans="1:16" ht="45.4" customHeight="1" x14ac:dyDescent="0.2">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2">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hidden="1" customHeight="1" x14ac:dyDescent="0.2">
      <c r="A29" s="89"/>
      <c r="B29" s="36">
        <v>3.4</v>
      </c>
      <c r="C29" s="247" t="s">
        <v>109</v>
      </c>
      <c r="D29" s="49">
        <f>COUNT(E29)*2</f>
        <v>0</v>
      </c>
      <c r="E29" s="41"/>
      <c r="F29" s="24" t="s">
        <v>108</v>
      </c>
      <c r="G29" s="22"/>
      <c r="H29" s="23"/>
      <c r="I29" s="132" t="s">
        <v>0</v>
      </c>
      <c r="J29" s="132" t="s">
        <v>0</v>
      </c>
      <c r="K29" s="132" t="s">
        <v>0</v>
      </c>
      <c r="L29" s="132" t="s">
        <v>0</v>
      </c>
      <c r="M29" s="132" t="s">
        <v>0</v>
      </c>
      <c r="N29" s="132" t="s">
        <v>1</v>
      </c>
      <c r="O29" s="132" t="s">
        <v>1</v>
      </c>
    </row>
    <row r="30" spans="1:16" ht="48" customHeight="1" x14ac:dyDescent="0.2">
      <c r="A30" s="93"/>
      <c r="B30" s="191">
        <v>3.5</v>
      </c>
      <c r="C30" s="237" t="s">
        <v>107</v>
      </c>
      <c r="D30" s="49">
        <f>COUNT(E30)*2</f>
        <v>0</v>
      </c>
      <c r="E30" s="50"/>
      <c r="F30" s="46" t="s">
        <v>106</v>
      </c>
      <c r="G30" s="48"/>
      <c r="H30" s="48"/>
      <c r="I30" s="132" t="s">
        <v>1</v>
      </c>
      <c r="J30" s="132" t="s">
        <v>1</v>
      </c>
      <c r="K30" s="132" t="s">
        <v>1</v>
      </c>
      <c r="L30" s="132" t="s">
        <v>1</v>
      </c>
      <c r="M30" s="132" t="s">
        <v>1</v>
      </c>
      <c r="N30" s="132" t="s">
        <v>0</v>
      </c>
      <c r="O30" s="132" t="s">
        <v>0</v>
      </c>
    </row>
    <row r="31" spans="1:16" s="168" customFormat="1" ht="24" customHeight="1" x14ac:dyDescent="0.2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7"/>
    </row>
    <row r="32" spans="1:16" s="165" customFormat="1" ht="12.75" customHeight="1" x14ac:dyDescent="0.25">
      <c r="A32" s="194" t="s">
        <v>305</v>
      </c>
      <c r="B32" s="197"/>
      <c r="C32" s="193"/>
      <c r="D32" s="195"/>
      <c r="E32" s="195"/>
      <c r="F32" s="196"/>
      <c r="G32" s="193"/>
      <c r="H32" s="193"/>
      <c r="I32" s="133" t="s">
        <v>1</v>
      </c>
      <c r="J32" s="133" t="s">
        <v>1</v>
      </c>
      <c r="K32" s="133" t="s">
        <v>1</v>
      </c>
      <c r="L32" s="133" t="s">
        <v>1</v>
      </c>
      <c r="M32" s="133" t="s">
        <v>1</v>
      </c>
      <c r="N32" s="133" t="s">
        <v>1</v>
      </c>
      <c r="O32" s="133" t="s">
        <v>1</v>
      </c>
      <c r="P32" s="169"/>
    </row>
    <row r="33" spans="1:16" ht="73.150000000000006" customHeight="1" x14ac:dyDescent="0.2">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 customHeight="1" x14ac:dyDescent="0.2">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customHeight="1" x14ac:dyDescent="0.2">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15" customHeight="1" x14ac:dyDescent="0.2">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68" customFormat="1" ht="24" customHeight="1" x14ac:dyDescent="0.2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7"/>
    </row>
    <row r="38" spans="1:16" s="165" customFormat="1" ht="12.75" hidden="1" customHeight="1" x14ac:dyDescent="0.25">
      <c r="A38" s="194" t="s">
        <v>364</v>
      </c>
      <c r="B38" s="197"/>
      <c r="C38" s="193"/>
      <c r="D38" s="195"/>
      <c r="E38" s="195"/>
      <c r="F38" s="196"/>
      <c r="G38" s="193"/>
      <c r="H38" s="193"/>
      <c r="I38" s="134" t="s">
        <v>1</v>
      </c>
      <c r="J38" s="134" t="s">
        <v>1</v>
      </c>
      <c r="K38" s="134" t="s">
        <v>1</v>
      </c>
      <c r="L38" s="134" t="s">
        <v>0</v>
      </c>
      <c r="M38" s="134" t="s">
        <v>0</v>
      </c>
      <c r="N38" s="134" t="s">
        <v>1</v>
      </c>
      <c r="O38" s="134" t="s">
        <v>0</v>
      </c>
      <c r="P38" s="169"/>
    </row>
    <row r="39" spans="1:16" ht="58.9" hidden="1" customHeight="1" x14ac:dyDescent="0.2">
      <c r="A39" s="89"/>
      <c r="B39" s="83">
        <v>5.0999999999999996</v>
      </c>
      <c r="C39" s="247" t="s">
        <v>102</v>
      </c>
      <c r="D39" s="49">
        <f>COUNT(E39)*2</f>
        <v>0</v>
      </c>
      <c r="E39" s="50"/>
      <c r="F39" s="27" t="s">
        <v>101</v>
      </c>
      <c r="G39" s="28"/>
      <c r="H39" s="28"/>
      <c r="I39" s="132" t="s">
        <v>1</v>
      </c>
      <c r="J39" s="132" t="s">
        <v>1</v>
      </c>
      <c r="K39" s="132" t="s">
        <v>1</v>
      </c>
      <c r="L39" s="132" t="s">
        <v>0</v>
      </c>
      <c r="M39" s="132" t="s">
        <v>0</v>
      </c>
      <c r="N39" s="132" t="s">
        <v>1</v>
      </c>
      <c r="O39" s="132" t="s">
        <v>0</v>
      </c>
    </row>
    <row r="40" spans="1:16" ht="48.6" hidden="1" customHeight="1" x14ac:dyDescent="0.2">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4" hidden="1" customHeight="1" x14ac:dyDescent="0.2">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65" hidden="1" customHeight="1" x14ac:dyDescent="0.2">
      <c r="A42" s="89"/>
      <c r="B42" s="83">
        <v>5.4</v>
      </c>
      <c r="C42" s="247"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4" hidden="1" customHeight="1" x14ac:dyDescent="0.2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68" customFormat="1" ht="24" hidden="1" customHeight="1" x14ac:dyDescent="0.2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7"/>
    </row>
    <row r="45" spans="1:16" s="165" customFormat="1" ht="12.75" customHeight="1" x14ac:dyDescent="0.25">
      <c r="A45" s="194" t="s">
        <v>366</v>
      </c>
      <c r="B45" s="197"/>
      <c r="C45" s="193"/>
      <c r="D45" s="195"/>
      <c r="E45" s="195"/>
      <c r="F45" s="196"/>
      <c r="G45" s="193"/>
      <c r="H45" s="193"/>
      <c r="I45" s="134" t="s">
        <v>1</v>
      </c>
      <c r="J45" s="134" t="s">
        <v>1</v>
      </c>
      <c r="K45" s="134" t="s">
        <v>1</v>
      </c>
      <c r="L45" s="134" t="s">
        <v>1</v>
      </c>
      <c r="M45" s="134" t="s">
        <v>1</v>
      </c>
      <c r="N45" s="134" t="s">
        <v>1</v>
      </c>
      <c r="O45" s="134" t="s">
        <v>1</v>
      </c>
      <c r="P45" s="169"/>
    </row>
    <row r="46" spans="1:16" ht="28.15" customHeight="1" x14ac:dyDescent="0.2">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15" hidden="1" customHeight="1" x14ac:dyDescent="0.2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8.9" hidden="1" customHeight="1" x14ac:dyDescent="0.2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2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68" customFormat="1" ht="24" customHeight="1" x14ac:dyDescent="0.2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7"/>
    </row>
    <row r="51" spans="1:16" s="165" customFormat="1" ht="12.75" hidden="1" customHeight="1" x14ac:dyDescent="0.25">
      <c r="A51" s="194" t="s">
        <v>362</v>
      </c>
      <c r="B51" s="197"/>
      <c r="C51" s="193"/>
      <c r="D51" s="195"/>
      <c r="E51" s="195"/>
      <c r="F51" s="196"/>
      <c r="G51" s="193"/>
      <c r="H51" s="193"/>
      <c r="I51" s="134" t="s">
        <v>1</v>
      </c>
      <c r="J51" s="134" t="s">
        <v>1</v>
      </c>
      <c r="K51" s="134" t="s">
        <v>1</v>
      </c>
      <c r="L51" s="134" t="s">
        <v>0</v>
      </c>
      <c r="M51" s="134" t="s">
        <v>0</v>
      </c>
      <c r="N51" s="134" t="s">
        <v>0</v>
      </c>
      <c r="O51" s="134" t="s">
        <v>0</v>
      </c>
      <c r="P51" s="169"/>
    </row>
    <row r="52" spans="1:16" s="13" customFormat="1" ht="76.5" hidden="1" customHeight="1" x14ac:dyDescent="0.25">
      <c r="A52" s="97"/>
      <c r="B52" s="98">
        <v>7.1</v>
      </c>
      <c r="C52" s="237"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hidden="1" customHeight="1" x14ac:dyDescent="0.2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hidden="1" customHeight="1" x14ac:dyDescent="0.2">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hidden="1" customHeight="1" x14ac:dyDescent="0.2">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6.899999999999999" hidden="1" customHeight="1" x14ac:dyDescent="0.2">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1.9" hidden="1" customHeight="1" x14ac:dyDescent="0.2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68" customFormat="1" ht="24" hidden="1" customHeight="1" x14ac:dyDescent="0.25">
      <c r="A58" s="91"/>
      <c r="B58" s="82"/>
      <c r="C58" s="222" t="s">
        <v>363</v>
      </c>
      <c r="D58" s="44">
        <f>SUM(D52:D57)</f>
        <v>0</v>
      </c>
      <c r="E58" s="44">
        <f>SUM(E52:E57)</f>
        <v>0</v>
      </c>
      <c r="F58" s="222" t="s">
        <v>167</v>
      </c>
      <c r="G58" s="192" t="str">
        <f>IF(ISERROR(SUM(E58/D58)),"",SUM(E58/D58))</f>
        <v/>
      </c>
      <c r="H58" s="45"/>
      <c r="I58" s="134" t="s">
        <v>1</v>
      </c>
      <c r="J58" s="134" t="s">
        <v>1</v>
      </c>
      <c r="K58" s="134" t="s">
        <v>1</v>
      </c>
      <c r="L58" s="134" t="s">
        <v>0</v>
      </c>
      <c r="M58" s="134" t="s">
        <v>0</v>
      </c>
      <c r="N58" s="134" t="s">
        <v>0</v>
      </c>
      <c r="O58" s="134" t="s">
        <v>0</v>
      </c>
      <c r="P58" s="167"/>
    </row>
    <row r="59" spans="1:16" s="165" customFormat="1" ht="12.75" customHeight="1" x14ac:dyDescent="0.25">
      <c r="A59" s="207" t="s">
        <v>361</v>
      </c>
      <c r="B59" s="223"/>
      <c r="C59" s="198"/>
      <c r="D59" s="199"/>
      <c r="E59" s="199"/>
      <c r="F59" s="224"/>
      <c r="G59" s="198"/>
      <c r="H59" s="198"/>
      <c r="I59" s="134" t="s">
        <v>1</v>
      </c>
      <c r="J59" s="134" t="s">
        <v>1</v>
      </c>
      <c r="K59" s="134" t="s">
        <v>1</v>
      </c>
      <c r="L59" s="134" t="s">
        <v>1</v>
      </c>
      <c r="M59" s="134" t="s">
        <v>1</v>
      </c>
      <c r="N59" s="134" t="s">
        <v>1</v>
      </c>
      <c r="O59" s="134" t="s">
        <v>1</v>
      </c>
      <c r="P59" s="169"/>
    </row>
    <row r="60" spans="1:16" s="166" customFormat="1" ht="10.5" customHeight="1" x14ac:dyDescent="0.25">
      <c r="A60" s="203"/>
      <c r="B60" s="203" t="s">
        <v>360</v>
      </c>
      <c r="C60" s="203"/>
      <c r="D60" s="204"/>
      <c r="E60" s="204"/>
      <c r="F60" s="205"/>
      <c r="G60" s="203"/>
      <c r="H60" s="203"/>
      <c r="I60" s="159" t="s">
        <v>1</v>
      </c>
      <c r="J60" s="159" t="s">
        <v>1</v>
      </c>
      <c r="K60" s="159" t="s">
        <v>1</v>
      </c>
      <c r="L60" s="159" t="s">
        <v>1</v>
      </c>
      <c r="M60" s="159" t="s">
        <v>1</v>
      </c>
      <c r="N60" s="159" t="s">
        <v>1</v>
      </c>
      <c r="O60" s="159" t="s">
        <v>1</v>
      </c>
    </row>
    <row r="61" spans="1:16" ht="46.35" customHeight="1" x14ac:dyDescent="0.2">
      <c r="A61" s="225"/>
      <c r="B61" s="63" t="s">
        <v>311</v>
      </c>
      <c r="C61" s="237" t="s">
        <v>74</v>
      </c>
      <c r="D61" s="220">
        <f t="shared" ref="D61:D70" si="3">COUNT(E61)*2</f>
        <v>0</v>
      </c>
      <c r="E61" s="50"/>
      <c r="F61" s="226" t="s">
        <v>73</v>
      </c>
      <c r="G61" s="227"/>
      <c r="H61" s="228"/>
      <c r="I61" s="132" t="s">
        <v>1</v>
      </c>
      <c r="J61" s="132" t="s">
        <v>1</v>
      </c>
      <c r="K61" s="132" t="s">
        <v>1</v>
      </c>
      <c r="L61" s="132" t="s">
        <v>1</v>
      </c>
      <c r="M61" s="132" t="s">
        <v>1</v>
      </c>
      <c r="N61" s="132" t="s">
        <v>1</v>
      </c>
      <c r="O61" s="132" t="s">
        <v>1</v>
      </c>
    </row>
    <row r="62" spans="1:16" ht="23.65" customHeight="1" x14ac:dyDescent="0.2">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4" customHeight="1" x14ac:dyDescent="0.2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2">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hidden="1" customHeight="1" x14ac:dyDescent="0.2">
      <c r="A65" s="89"/>
      <c r="B65" s="61" t="s">
        <v>315</v>
      </c>
      <c r="C65" s="247" t="s">
        <v>298</v>
      </c>
      <c r="D65" s="49">
        <f t="shared" si="3"/>
        <v>0</v>
      </c>
      <c r="E65" s="50"/>
      <c r="F65" s="31" t="s">
        <v>67</v>
      </c>
      <c r="G65" s="30"/>
      <c r="H65" s="32"/>
      <c r="I65" s="132" t="s">
        <v>1</v>
      </c>
      <c r="J65" s="132" t="s">
        <v>1</v>
      </c>
      <c r="K65" s="132" t="s">
        <v>1</v>
      </c>
      <c r="L65" s="132" t="s">
        <v>0</v>
      </c>
      <c r="M65" s="132" t="s">
        <v>0</v>
      </c>
      <c r="N65" s="132" t="s">
        <v>0</v>
      </c>
      <c r="O65" s="132" t="s">
        <v>0</v>
      </c>
    </row>
    <row r="66" spans="1:16" ht="27" x14ac:dyDescent="0.2">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36" x14ac:dyDescent="0.2">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2">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hidden="1" customHeight="1" x14ac:dyDescent="0.2">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hidden="1" customHeight="1" x14ac:dyDescent="0.2">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68" customFormat="1" ht="24" customHeight="1" x14ac:dyDescent="0.25">
      <c r="A71" s="91"/>
      <c r="B71" s="82"/>
      <c r="C71" s="222" t="s">
        <v>358</v>
      </c>
      <c r="D71" s="44">
        <f>SUM(D61:D70)</f>
        <v>0</v>
      </c>
      <c r="E71" s="44">
        <f>SUM(E61:E70)</f>
        <v>0</v>
      </c>
      <c r="F71" s="222" t="s">
        <v>167</v>
      </c>
      <c r="G71" s="192" t="str">
        <f>IF(ISERROR(SUM(E71/D71)),"",SUM(E71/D71))</f>
        <v/>
      </c>
      <c r="H71" s="45"/>
      <c r="I71" s="134" t="s">
        <v>1</v>
      </c>
      <c r="J71" s="134" t="s">
        <v>1</v>
      </c>
      <c r="K71" s="134" t="s">
        <v>1</v>
      </c>
      <c r="L71" s="134" t="s">
        <v>1</v>
      </c>
      <c r="M71" s="134" t="s">
        <v>1</v>
      </c>
      <c r="N71" s="134" t="s">
        <v>1</v>
      </c>
      <c r="O71" s="134" t="s">
        <v>1</v>
      </c>
      <c r="P71" s="167"/>
    </row>
    <row r="72" spans="1:16" s="166" customFormat="1" ht="10.5" hidden="1" customHeight="1" x14ac:dyDescent="0.25">
      <c r="A72" s="230"/>
      <c r="B72" s="231" t="s">
        <v>357</v>
      </c>
      <c r="C72" s="230"/>
      <c r="D72" s="230"/>
      <c r="E72" s="230"/>
      <c r="F72" s="230"/>
      <c r="G72" s="230"/>
      <c r="H72" s="230"/>
      <c r="I72" s="160" t="s">
        <v>1</v>
      </c>
      <c r="J72" s="160" t="s">
        <v>0</v>
      </c>
      <c r="K72" s="160" t="s">
        <v>1</v>
      </c>
      <c r="L72" s="160" t="s">
        <v>0</v>
      </c>
      <c r="M72" s="160" t="s">
        <v>0</v>
      </c>
      <c r="N72" s="160" t="s">
        <v>0</v>
      </c>
      <c r="O72" s="160" t="s">
        <v>0</v>
      </c>
    </row>
    <row r="73" spans="1:16" s="171" customFormat="1" ht="12.4" hidden="1" customHeight="1" x14ac:dyDescent="0.25">
      <c r="A73" s="77" t="s">
        <v>158</v>
      </c>
      <c r="B73" s="232" t="s">
        <v>58</v>
      </c>
      <c r="C73" s="235"/>
      <c r="D73" s="233"/>
      <c r="E73" s="233"/>
      <c r="F73" s="234"/>
      <c r="G73" s="235"/>
      <c r="H73" s="235"/>
      <c r="I73" s="160" t="s">
        <v>1</v>
      </c>
      <c r="J73" s="160" t="s">
        <v>0</v>
      </c>
      <c r="K73" s="160" t="s">
        <v>1</v>
      </c>
      <c r="L73" s="160" t="s">
        <v>0</v>
      </c>
      <c r="M73" s="160" t="s">
        <v>0</v>
      </c>
      <c r="N73" s="160" t="s">
        <v>0</v>
      </c>
      <c r="O73" s="160" t="s">
        <v>0</v>
      </c>
      <c r="P73" s="170"/>
    </row>
    <row r="74" spans="1:16" ht="33.4" hidden="1" customHeight="1" x14ac:dyDescent="0.2">
      <c r="A74" s="93"/>
      <c r="B74" s="63" t="s">
        <v>320</v>
      </c>
      <c r="C74" s="237" t="s">
        <v>379</v>
      </c>
      <c r="D74" s="220">
        <f t="shared" ref="D74:D80" si="4">COUNT(E74)*2</f>
        <v>0</v>
      </c>
      <c r="E74" s="50"/>
      <c r="F74" s="226"/>
      <c r="G74" s="227"/>
      <c r="H74" s="228"/>
      <c r="I74" s="132" t="s">
        <v>1</v>
      </c>
      <c r="J74" s="132" t="s">
        <v>0</v>
      </c>
      <c r="K74" s="132" t="s">
        <v>0</v>
      </c>
      <c r="L74" s="132" t="s">
        <v>0</v>
      </c>
      <c r="M74" s="132" t="s">
        <v>0</v>
      </c>
      <c r="N74" s="132" t="s">
        <v>0</v>
      </c>
      <c r="O74" s="132" t="s">
        <v>0</v>
      </c>
    </row>
    <row r="75" spans="1:16" ht="31.5" hidden="1" customHeight="1" x14ac:dyDescent="0.2">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15" hidden="1" customHeight="1" x14ac:dyDescent="0.2">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15" hidden="1" customHeight="1" x14ac:dyDescent="0.2">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15" hidden="1" customHeight="1" x14ac:dyDescent="0.2">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hidden="1" customHeight="1" x14ac:dyDescent="0.2">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hidden="1" customHeight="1" x14ac:dyDescent="0.2">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68" customFormat="1" ht="22.5" hidden="1" x14ac:dyDescent="0.25">
      <c r="A81" s="91"/>
      <c r="B81" s="81"/>
      <c r="C81" s="55" t="s">
        <v>355</v>
      </c>
      <c r="D81" s="38">
        <f>SUM(D74:D80)</f>
        <v>0</v>
      </c>
      <c r="E81" s="38">
        <f>SUM(E74:E80)</f>
        <v>0</v>
      </c>
      <c r="F81" s="55" t="s">
        <v>167</v>
      </c>
      <c r="G81" s="37" t="str">
        <f>IF(ISERROR(SUM(E81/D81)),"",SUM(E81/D81))</f>
        <v/>
      </c>
      <c r="H81" s="15"/>
      <c r="I81" s="161" t="s">
        <v>1</v>
      </c>
      <c r="J81" s="161" t="s">
        <v>0</v>
      </c>
      <c r="K81" s="161" t="s">
        <v>1</v>
      </c>
      <c r="L81" s="161" t="s">
        <v>0</v>
      </c>
      <c r="M81" s="161" t="s">
        <v>0</v>
      </c>
      <c r="N81" s="161" t="s">
        <v>0</v>
      </c>
      <c r="O81" s="161" t="s">
        <v>0</v>
      </c>
      <c r="P81" s="167"/>
    </row>
    <row r="82" spans="1:16" s="172" customFormat="1" ht="10.5" customHeight="1" x14ac:dyDescent="0.25">
      <c r="A82" s="193"/>
      <c r="B82" s="193" t="s">
        <v>354</v>
      </c>
      <c r="C82" s="193"/>
      <c r="D82" s="195"/>
      <c r="E82" s="195"/>
      <c r="F82" s="193"/>
      <c r="G82" s="193"/>
      <c r="H82" s="217"/>
      <c r="I82" s="200" t="s">
        <v>0</v>
      </c>
      <c r="J82" s="200" t="s">
        <v>0</v>
      </c>
      <c r="K82" s="200" t="s">
        <v>0</v>
      </c>
      <c r="L82" s="200" t="s">
        <v>1</v>
      </c>
      <c r="M82" s="200" t="s">
        <v>0</v>
      </c>
      <c r="N82" s="200" t="s">
        <v>0</v>
      </c>
      <c r="O82" s="200" t="s">
        <v>0</v>
      </c>
    </row>
    <row r="83" spans="1:16" s="171" customFormat="1" ht="45.75" customHeight="1" x14ac:dyDescent="0.25">
      <c r="A83" s="229"/>
      <c r="B83" s="437" t="s">
        <v>54</v>
      </c>
      <c r="C83" s="437"/>
      <c r="D83" s="437"/>
      <c r="E83" s="437"/>
      <c r="F83" s="437"/>
      <c r="G83" s="437"/>
      <c r="H83" s="438"/>
      <c r="I83" s="162" t="s">
        <v>0</v>
      </c>
      <c r="J83" s="162" t="s">
        <v>0</v>
      </c>
      <c r="K83" s="162" t="s">
        <v>0</v>
      </c>
      <c r="L83" s="162" t="s">
        <v>1</v>
      </c>
      <c r="M83" s="162" t="s">
        <v>0</v>
      </c>
      <c r="N83" s="162" t="s">
        <v>0</v>
      </c>
      <c r="O83" s="162" t="s">
        <v>0</v>
      </c>
    </row>
    <row r="84" spans="1:16" s="6" customFormat="1" ht="27.4" customHeight="1" x14ac:dyDescent="0.2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4" customHeight="1" x14ac:dyDescent="0.25">
      <c r="A85" s="4"/>
      <c r="B85" s="8" t="s">
        <v>327</v>
      </c>
      <c r="C85" s="247"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4" customHeight="1" x14ac:dyDescent="0.2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68" customFormat="1" ht="28.15" customHeight="1" x14ac:dyDescent="0.25">
      <c r="A87" s="53"/>
      <c r="B87" s="57"/>
      <c r="C87" s="222" t="s">
        <v>370</v>
      </c>
      <c r="D87" s="44">
        <f>SUM(D84:D86)</f>
        <v>0</v>
      </c>
      <c r="E87" s="44"/>
      <c r="F87" s="222" t="s">
        <v>167</v>
      </c>
      <c r="G87" s="192" t="str">
        <f>IF(ISERROR(SUM(E87/D87)),"",SUM(E87/D87))</f>
        <v/>
      </c>
      <c r="H87" s="45"/>
      <c r="I87" s="132" t="s">
        <v>0</v>
      </c>
      <c r="J87" s="132" t="s">
        <v>0</v>
      </c>
      <c r="K87" s="132" t="s">
        <v>0</v>
      </c>
      <c r="L87" s="132" t="s">
        <v>1</v>
      </c>
      <c r="M87" s="132" t="s">
        <v>0</v>
      </c>
      <c r="N87" s="132" t="s">
        <v>0</v>
      </c>
      <c r="O87" s="132" t="s">
        <v>0</v>
      </c>
    </row>
    <row r="88" spans="1:16" s="172" customFormat="1" ht="10.5" customHeight="1" x14ac:dyDescent="0.25">
      <c r="A88" s="33"/>
      <c r="B88" s="33" t="s">
        <v>353</v>
      </c>
      <c r="C88" s="33"/>
      <c r="D88" s="42"/>
      <c r="E88" s="42"/>
      <c r="F88" s="33"/>
      <c r="G88" s="33"/>
      <c r="H88" s="33"/>
      <c r="I88" s="132" t="s">
        <v>0</v>
      </c>
      <c r="J88" s="132" t="s">
        <v>0</v>
      </c>
      <c r="K88" s="132" t="s">
        <v>0</v>
      </c>
      <c r="L88" s="132" t="s">
        <v>1</v>
      </c>
      <c r="M88" s="132" t="s">
        <v>0</v>
      </c>
      <c r="N88" s="132" t="s">
        <v>0</v>
      </c>
      <c r="O88" s="132" t="s">
        <v>0</v>
      </c>
    </row>
    <row r="89" spans="1:16" ht="39" customHeight="1" x14ac:dyDescent="0.2">
      <c r="A89" s="236"/>
      <c r="B89" s="237" t="s">
        <v>329</v>
      </c>
      <c r="C89" s="237" t="s">
        <v>47</v>
      </c>
      <c r="D89" s="220">
        <f>COUNT(E89)*2</f>
        <v>0</v>
      </c>
      <c r="E89" s="50"/>
      <c r="F89" s="238" t="s">
        <v>46</v>
      </c>
      <c r="G89" s="239"/>
      <c r="H89" s="228"/>
      <c r="I89" s="132" t="s">
        <v>0</v>
      </c>
      <c r="J89" s="132" t="s">
        <v>0</v>
      </c>
      <c r="K89" s="132" t="s">
        <v>0</v>
      </c>
      <c r="L89" s="132" t="s">
        <v>1</v>
      </c>
      <c r="M89" s="132" t="s">
        <v>0</v>
      </c>
      <c r="N89" s="132" t="s">
        <v>0</v>
      </c>
      <c r="O89" s="132" t="s">
        <v>0</v>
      </c>
      <c r="P89" s="17"/>
    </row>
    <row r="90" spans="1:16" ht="28.15" customHeight="1" x14ac:dyDescent="0.2">
      <c r="A90" s="4"/>
      <c r="B90" s="3" t="s">
        <v>330</v>
      </c>
      <c r="C90" s="247" t="s">
        <v>45</v>
      </c>
      <c r="D90" s="49">
        <f>COUNT(E90)*2</f>
        <v>0</v>
      </c>
      <c r="E90" s="50"/>
      <c r="F90" s="29" t="s">
        <v>44</v>
      </c>
      <c r="G90" s="34"/>
      <c r="H90" s="32"/>
      <c r="I90" s="132" t="s">
        <v>0</v>
      </c>
      <c r="J90" s="132" t="s">
        <v>0</v>
      </c>
      <c r="K90" s="132" t="s">
        <v>0</v>
      </c>
      <c r="L90" s="132" t="s">
        <v>1</v>
      </c>
      <c r="M90" s="132" t="s">
        <v>0</v>
      </c>
      <c r="N90" s="132" t="s">
        <v>0</v>
      </c>
      <c r="O90" s="132" t="s">
        <v>0</v>
      </c>
      <c r="P90" s="17"/>
    </row>
    <row r="91" spans="1:16" ht="39" customHeight="1" x14ac:dyDescent="0.2">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65" customHeight="1" x14ac:dyDescent="0.2">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65" customHeight="1" x14ac:dyDescent="0.2">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68" customFormat="1" ht="33.6" customHeight="1" x14ac:dyDescent="0.2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2" customFormat="1" ht="10.5" hidden="1" customHeight="1" x14ac:dyDescent="0.25">
      <c r="A95" s="33"/>
      <c r="B95" s="33" t="s">
        <v>352</v>
      </c>
      <c r="C95" s="33"/>
      <c r="D95" s="42"/>
      <c r="E95" s="42"/>
      <c r="F95" s="145"/>
      <c r="G95" s="33"/>
      <c r="H95" s="33"/>
      <c r="I95" s="179" t="s">
        <v>0</v>
      </c>
      <c r="J95" s="179" t="s">
        <v>0</v>
      </c>
      <c r="K95" s="179" t="s">
        <v>0</v>
      </c>
      <c r="L95" s="179" t="s">
        <v>0</v>
      </c>
      <c r="M95" s="179" t="s">
        <v>0</v>
      </c>
      <c r="N95" s="179" t="s">
        <v>1</v>
      </c>
      <c r="O95" s="179" t="s">
        <v>1</v>
      </c>
      <c r="P95" s="173"/>
    </row>
    <row r="96" spans="1:16" ht="22.5" hidden="1" customHeight="1" x14ac:dyDescent="0.2">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hidden="1" customHeight="1" x14ac:dyDescent="0.2">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85" hidden="1" customHeight="1" x14ac:dyDescent="0.2">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8.9" hidden="1" customHeight="1" x14ac:dyDescent="0.2">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65" hidden="1" customHeight="1" x14ac:dyDescent="0.2">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hidden="1" customHeight="1" x14ac:dyDescent="0.2">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hidden="1" customHeight="1" x14ac:dyDescent="0.2">
      <c r="A102" s="4"/>
      <c r="B102" s="3" t="s">
        <v>351</v>
      </c>
      <c r="C102" s="247"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hidden="1" customHeight="1" x14ac:dyDescent="0.2">
      <c r="A103" s="4"/>
      <c r="B103" s="3" t="s">
        <v>340</v>
      </c>
      <c r="C103" s="247"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hidden="1" customHeight="1" x14ac:dyDescent="0.2">
      <c r="A104" s="4"/>
      <c r="B104" s="3" t="s">
        <v>341</v>
      </c>
      <c r="C104" s="247"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68" customFormat="1" ht="40.15" hidden="1" customHeight="1" x14ac:dyDescent="0.25">
      <c r="A105" s="53"/>
      <c r="B105" s="57"/>
      <c r="C105" s="222" t="s">
        <v>350</v>
      </c>
      <c r="D105" s="44">
        <f>SUM(D96:D104)</f>
        <v>0</v>
      </c>
      <c r="E105" s="44">
        <f>SUM(E96:E104)</f>
        <v>0</v>
      </c>
      <c r="F105" s="222" t="s">
        <v>167</v>
      </c>
      <c r="G105" s="192" t="str">
        <f>IF(ISERROR(SUM(E105/D105)),"",SUM(E105/D105))</f>
        <v/>
      </c>
      <c r="H105" s="45"/>
      <c r="I105" s="132" t="s">
        <v>0</v>
      </c>
      <c r="J105" s="132" t="s">
        <v>0</v>
      </c>
      <c r="K105" s="132" t="s">
        <v>0</v>
      </c>
      <c r="L105" s="132" t="s">
        <v>0</v>
      </c>
      <c r="M105" s="132" t="s">
        <v>0</v>
      </c>
      <c r="N105" s="132" t="s">
        <v>1</v>
      </c>
      <c r="O105" s="132" t="s">
        <v>1</v>
      </c>
    </row>
    <row r="106" spans="1:16" s="172" customFormat="1" ht="10.5" customHeight="1" x14ac:dyDescent="0.25">
      <c r="A106" s="33"/>
      <c r="B106" s="33" t="s">
        <v>349</v>
      </c>
      <c r="C106" s="33"/>
      <c r="D106" s="42"/>
      <c r="E106" s="42"/>
      <c r="F106" s="33"/>
      <c r="G106" s="33"/>
      <c r="H106" s="33"/>
      <c r="I106" s="139" t="s">
        <v>0</v>
      </c>
      <c r="J106" s="139" t="s">
        <v>0</v>
      </c>
      <c r="K106" s="139" t="s">
        <v>0</v>
      </c>
      <c r="L106" s="139" t="s">
        <v>1</v>
      </c>
      <c r="M106" s="139" t="s">
        <v>0</v>
      </c>
      <c r="N106" s="139" t="s">
        <v>1</v>
      </c>
      <c r="O106" s="139" t="s">
        <v>1</v>
      </c>
    </row>
    <row r="107" spans="1:16" s="6" customFormat="1" ht="22.9" customHeight="1" x14ac:dyDescent="0.25">
      <c r="A107" s="236"/>
      <c r="B107" s="237" t="s">
        <v>342</v>
      </c>
      <c r="C107" s="237" t="s">
        <v>19</v>
      </c>
      <c r="D107" s="220">
        <f>COUNT(E107)*2</f>
        <v>0</v>
      </c>
      <c r="E107" s="50"/>
      <c r="F107" s="238" t="s">
        <v>17</v>
      </c>
      <c r="G107" s="240"/>
      <c r="H107" s="228"/>
      <c r="I107" s="132" t="s">
        <v>0</v>
      </c>
      <c r="J107" s="132" t="s">
        <v>0</v>
      </c>
      <c r="K107" s="132" t="s">
        <v>0</v>
      </c>
      <c r="L107" s="132" t="s">
        <v>1</v>
      </c>
      <c r="M107" s="132" t="s">
        <v>0</v>
      </c>
      <c r="N107" s="132" t="s">
        <v>0</v>
      </c>
      <c r="O107" s="132" t="s">
        <v>0</v>
      </c>
    </row>
    <row r="108" spans="1:16" s="6" customFormat="1" ht="22.9" customHeight="1" x14ac:dyDescent="0.2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customHeight="1" x14ac:dyDescent="0.2">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15" customHeight="1" x14ac:dyDescent="0.2">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customHeight="1" x14ac:dyDescent="0.2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68" customFormat="1" ht="32.65" customHeight="1" x14ac:dyDescent="0.2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5" customFormat="1" ht="12.75" customHeight="1" x14ac:dyDescent="0.25">
      <c r="A113" s="206" t="s">
        <v>347</v>
      </c>
      <c r="B113" s="197"/>
      <c r="C113" s="193"/>
      <c r="D113" s="195"/>
      <c r="E113" s="195"/>
      <c r="F113" s="196"/>
      <c r="G113" s="193"/>
      <c r="H113" s="217"/>
      <c r="I113" s="140" t="s">
        <v>1</v>
      </c>
      <c r="J113" s="140" t="s">
        <v>1</v>
      </c>
      <c r="K113" s="140" t="s">
        <v>1</v>
      </c>
      <c r="L113" s="140" t="s">
        <v>1</v>
      </c>
      <c r="M113" s="140" t="s">
        <v>1</v>
      </c>
      <c r="N113" s="140" t="s">
        <v>1</v>
      </c>
      <c r="O113" s="140" t="s">
        <v>1</v>
      </c>
      <c r="P113" s="174"/>
    </row>
    <row r="114" spans="1:16" ht="97.15" customHeight="1" x14ac:dyDescent="0.2">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2">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2">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65" customHeight="1" x14ac:dyDescent="0.2">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5.9" customHeight="1" x14ac:dyDescent="0.2">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 hidden="1" customHeight="1" x14ac:dyDescent="0.2">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150000000000006" customHeight="1" x14ac:dyDescent="0.2">
      <c r="A120" s="90"/>
      <c r="B120" s="36">
        <v>9.6999999999999993</v>
      </c>
      <c r="C120" s="3" t="s">
        <v>77</v>
      </c>
      <c r="D120" s="49">
        <f t="shared" si="6"/>
        <v>0</v>
      </c>
      <c r="E120" s="50"/>
      <c r="F120" s="29" t="s">
        <v>76</v>
      </c>
      <c r="G120" s="30"/>
      <c r="H120" s="218"/>
      <c r="I120" s="132" t="s">
        <v>1</v>
      </c>
      <c r="J120" s="132" t="s">
        <v>0</v>
      </c>
      <c r="K120" s="132" t="s">
        <v>1</v>
      </c>
      <c r="L120" s="132" t="s">
        <v>1</v>
      </c>
      <c r="M120" s="132" t="s">
        <v>1</v>
      </c>
      <c r="N120" s="132" t="s">
        <v>0</v>
      </c>
      <c r="O120" s="132" t="s">
        <v>0</v>
      </c>
    </row>
    <row r="121" spans="1:16" ht="76.150000000000006" customHeight="1" x14ac:dyDescent="0.2">
      <c r="A121" s="90"/>
      <c r="B121" s="36">
        <v>9.9</v>
      </c>
      <c r="C121" s="247" t="s">
        <v>300</v>
      </c>
      <c r="D121" s="49">
        <f t="shared" si="6"/>
        <v>0</v>
      </c>
      <c r="E121" s="50"/>
      <c r="F121" s="29" t="s">
        <v>78</v>
      </c>
      <c r="G121" s="30"/>
      <c r="H121" s="218"/>
      <c r="I121" s="132" t="s">
        <v>1</v>
      </c>
      <c r="J121" s="132" t="s">
        <v>1</v>
      </c>
      <c r="K121" s="132" t="s">
        <v>1</v>
      </c>
      <c r="L121" s="132" t="s">
        <v>1</v>
      </c>
      <c r="M121" s="132" t="s">
        <v>1</v>
      </c>
      <c r="N121" s="132" t="s">
        <v>1</v>
      </c>
      <c r="O121" s="132" t="s">
        <v>1</v>
      </c>
    </row>
    <row r="122" spans="1:16" ht="64.150000000000006" customHeight="1" x14ac:dyDescent="0.2">
      <c r="A122" s="90"/>
      <c r="B122" s="260">
        <v>9.1</v>
      </c>
      <c r="C122" s="248" t="s">
        <v>272</v>
      </c>
      <c r="D122" s="49">
        <f t="shared" si="6"/>
        <v>0</v>
      </c>
      <c r="E122" s="41"/>
      <c r="F122" s="29"/>
      <c r="G122" s="30"/>
      <c r="H122" s="32"/>
      <c r="I122" s="132" t="s">
        <v>1</v>
      </c>
      <c r="J122" s="132" t="s">
        <v>1</v>
      </c>
      <c r="K122" s="132" t="s">
        <v>1</v>
      </c>
      <c r="L122" s="132" t="s">
        <v>1</v>
      </c>
      <c r="M122" s="132" t="s">
        <v>1</v>
      </c>
      <c r="N122" s="132" t="s">
        <v>1</v>
      </c>
      <c r="O122" s="132" t="s">
        <v>1</v>
      </c>
    </row>
    <row r="123" spans="1:16" s="168" customFormat="1" ht="35.65" customHeight="1" x14ac:dyDescent="0.25">
      <c r="A123" s="91"/>
      <c r="B123" s="185"/>
      <c r="C123" s="190" t="s">
        <v>348</v>
      </c>
      <c r="D123" s="186">
        <f>SUM(D114:D122)</f>
        <v>0</v>
      </c>
      <c r="E123" s="186">
        <f>SUM(E114:E122)</f>
        <v>0</v>
      </c>
      <c r="F123" s="190" t="s">
        <v>167</v>
      </c>
      <c r="G123" s="187" t="str">
        <f>IF(ISERROR(SUM(E123/D123)),"",SUM(E123/D123))</f>
        <v/>
      </c>
      <c r="H123" s="188"/>
      <c r="I123" s="155" t="s">
        <v>1</v>
      </c>
      <c r="J123" s="155" t="s">
        <v>1</v>
      </c>
      <c r="K123" s="155" t="s">
        <v>1</v>
      </c>
      <c r="L123" s="155" t="s">
        <v>1</v>
      </c>
      <c r="M123" s="155" t="s">
        <v>1</v>
      </c>
      <c r="N123" s="155" t="s">
        <v>1</v>
      </c>
      <c r="O123" s="155" t="s">
        <v>1</v>
      </c>
      <c r="P123" s="167"/>
    </row>
    <row r="124" spans="1:16" s="168" customFormat="1" ht="35.65" hidden="1" customHeight="1" x14ac:dyDescent="0.25">
      <c r="A124" s="91"/>
      <c r="B124" s="84"/>
      <c r="C124" s="249"/>
      <c r="D124" s="181"/>
      <c r="E124" s="181"/>
      <c r="F124" s="182"/>
      <c r="G124" s="183"/>
      <c r="H124" s="184"/>
      <c r="I124" s="132"/>
      <c r="J124" s="132"/>
      <c r="K124" s="132"/>
      <c r="L124" s="132"/>
      <c r="M124" s="132"/>
      <c r="N124" s="132"/>
      <c r="O124" s="132"/>
      <c r="P124" s="167"/>
    </row>
    <row r="125" spans="1:16" s="168" customFormat="1" ht="24" customHeight="1" x14ac:dyDescent="0.25">
      <c r="A125" s="91"/>
      <c r="B125" s="84"/>
      <c r="C125" s="254" t="s">
        <v>217</v>
      </c>
      <c r="D125" s="255" t="s">
        <v>149</v>
      </c>
      <c r="E125" s="255" t="s">
        <v>150</v>
      </c>
      <c r="F125" s="256" t="s">
        <v>170</v>
      </c>
      <c r="G125" s="17"/>
      <c r="H125" s="176"/>
      <c r="I125" s="132" t="s">
        <v>1</v>
      </c>
      <c r="J125" s="132" t="s">
        <v>1</v>
      </c>
      <c r="K125" s="132" t="s">
        <v>1</v>
      </c>
      <c r="L125" s="132" t="s">
        <v>1</v>
      </c>
      <c r="M125" s="132" t="s">
        <v>1</v>
      </c>
      <c r="N125" s="132" t="s">
        <v>1</v>
      </c>
      <c r="O125" s="132" t="s">
        <v>1</v>
      </c>
      <c r="P125" s="167"/>
    </row>
    <row r="126" spans="1:16" ht="6.6" customHeight="1" x14ac:dyDescent="0.2">
      <c r="A126" s="17"/>
      <c r="B126" s="17"/>
      <c r="C126" s="250"/>
      <c r="D126" s="40"/>
      <c r="E126" s="40"/>
      <c r="F126" s="211"/>
      <c r="G126" s="17"/>
      <c r="I126" s="132" t="s">
        <v>1</v>
      </c>
      <c r="J126" s="132" t="s">
        <v>1</v>
      </c>
      <c r="K126" s="132" t="s">
        <v>1</v>
      </c>
      <c r="L126" s="132" t="s">
        <v>1</v>
      </c>
      <c r="M126" s="132" t="s">
        <v>1</v>
      </c>
      <c r="N126" s="132" t="s">
        <v>1</v>
      </c>
      <c r="O126" s="132" t="s">
        <v>1</v>
      </c>
      <c r="P126" s="17"/>
    </row>
    <row r="127" spans="1:16" ht="28.15" customHeight="1" x14ac:dyDescent="0.2">
      <c r="C127" s="257" t="str">
        <f>C16</f>
        <v>Section 1 - GENERAL ADMINISTRATIVE OVERSIGHT Total:</v>
      </c>
      <c r="D127" s="59">
        <f>D16</f>
        <v>0</v>
      </c>
      <c r="E127" s="59">
        <f>E16</f>
        <v>0</v>
      </c>
      <c r="F127" s="212" t="str">
        <f>IF(ISERROR(SUM(E127/D127)),"",SUM(E127/D127))</f>
        <v/>
      </c>
      <c r="G127" s="17"/>
      <c r="I127" s="132" t="s">
        <v>1</v>
      </c>
      <c r="J127" s="132" t="s">
        <v>1</v>
      </c>
      <c r="K127" s="132" t="s">
        <v>1</v>
      </c>
      <c r="L127" s="132" t="s">
        <v>1</v>
      </c>
      <c r="M127" s="132" t="s">
        <v>1</v>
      </c>
      <c r="N127" s="132" t="s">
        <v>1</v>
      </c>
      <c r="O127" s="132" t="s">
        <v>1</v>
      </c>
    </row>
    <row r="128" spans="1:16" ht="25.5" customHeight="1" x14ac:dyDescent="0.2">
      <c r="A128" s="17">
        <f>A24</f>
        <v>0</v>
      </c>
      <c r="C128" s="257" t="str">
        <f>C24</f>
        <v>Section 2 - OVERSIGHT OF SPECIALTY PROGRAMS Total:</v>
      </c>
      <c r="D128" s="59">
        <f>D24</f>
        <v>0</v>
      </c>
      <c r="E128" s="59">
        <f>E24</f>
        <v>0</v>
      </c>
      <c r="F128" s="212" t="str">
        <f t="shared" ref="F128:F140" si="7">IF(ISERROR(SUM(E128/D128)),"",SUM(E128/D128))</f>
        <v/>
      </c>
      <c r="G128" s="17"/>
      <c r="H128" s="17"/>
      <c r="I128" s="180" t="s">
        <v>0</v>
      </c>
      <c r="J128" s="180" t="s">
        <v>0</v>
      </c>
      <c r="K128" s="180" t="s">
        <v>0</v>
      </c>
      <c r="L128" s="180" t="s">
        <v>1</v>
      </c>
      <c r="M128" s="180" t="s">
        <v>1</v>
      </c>
      <c r="N128" s="180" t="s">
        <v>0</v>
      </c>
      <c r="O128" s="180" t="s">
        <v>1</v>
      </c>
      <c r="P128" s="17"/>
    </row>
    <row r="129" spans="1:16" ht="17.100000000000001" customHeight="1" x14ac:dyDescent="0.2">
      <c r="C129" s="257" t="str">
        <f>C31</f>
        <v>Section 3 - QUALITY IMPROVEMENT Total:</v>
      </c>
      <c r="D129" s="59">
        <f>D31</f>
        <v>0</v>
      </c>
      <c r="E129" s="59">
        <f>E31</f>
        <v>0</v>
      </c>
      <c r="F129" s="212" t="str">
        <f t="shared" si="7"/>
        <v/>
      </c>
      <c r="G129" s="17" t="s">
        <v>158</v>
      </c>
      <c r="H129" s="17"/>
      <c r="I129" s="132" t="s">
        <v>1</v>
      </c>
      <c r="J129" s="132" t="s">
        <v>1</v>
      </c>
      <c r="K129" s="132" t="s">
        <v>1</v>
      </c>
      <c r="L129" s="132" t="s">
        <v>1</v>
      </c>
      <c r="M129" s="132" t="s">
        <v>1</v>
      </c>
      <c r="N129" s="132" t="s">
        <v>1</v>
      </c>
      <c r="O129" s="132" t="s">
        <v>1</v>
      </c>
    </row>
    <row r="130" spans="1:16" ht="26.1" customHeight="1" x14ac:dyDescent="0.2">
      <c r="C130" s="257" t="str">
        <f>C37</f>
        <v>Section 4 - CUSTOMER SERVICES/ACCESS TO CARE Total:</v>
      </c>
      <c r="D130" s="59">
        <f>D37</f>
        <v>0</v>
      </c>
      <c r="E130" s="59">
        <f>E37</f>
        <v>0</v>
      </c>
      <c r="F130" s="212" t="str">
        <f t="shared" si="7"/>
        <v/>
      </c>
      <c r="G130" s="17"/>
      <c r="H130" s="17"/>
      <c r="I130" s="132" t="s">
        <v>1</v>
      </c>
      <c r="J130" s="132" t="s">
        <v>1</v>
      </c>
      <c r="K130" s="132" t="s">
        <v>1</v>
      </c>
      <c r="L130" s="132" t="s">
        <v>1</v>
      </c>
      <c r="M130" s="132" t="s">
        <v>1</v>
      </c>
      <c r="N130" s="132" t="s">
        <v>1</v>
      </c>
      <c r="O130" s="132" t="s">
        <v>1</v>
      </c>
    </row>
    <row r="131" spans="1:16" ht="17.100000000000001" hidden="1" customHeight="1" x14ac:dyDescent="0.2">
      <c r="C131" s="258" t="str">
        <f>C44</f>
        <v>Section 5 - FACILITY &amp; MAINTENANCE Total:</v>
      </c>
      <c r="D131" s="59">
        <f>D44</f>
        <v>0</v>
      </c>
      <c r="E131" s="59">
        <f>E44</f>
        <v>0</v>
      </c>
      <c r="F131" s="212" t="str">
        <f t="shared" si="7"/>
        <v/>
      </c>
      <c r="G131" s="17"/>
      <c r="H131" s="17"/>
      <c r="I131" s="132" t="s">
        <v>1</v>
      </c>
      <c r="J131" s="132" t="s">
        <v>1</v>
      </c>
      <c r="K131" s="132" t="s">
        <v>1</v>
      </c>
      <c r="L131" s="132" t="s">
        <v>0</v>
      </c>
      <c r="M131" s="132" t="s">
        <v>0</v>
      </c>
      <c r="N131" s="132" t="s">
        <v>1</v>
      </c>
      <c r="O131" s="132" t="s">
        <v>0</v>
      </c>
    </row>
    <row r="132" spans="1:16" ht="17.100000000000001" customHeight="1" x14ac:dyDescent="0.2">
      <c r="C132" s="258" t="str">
        <f>C50</f>
        <v>Section  6 - MEDICATION MANAGEMENT Total:</v>
      </c>
      <c r="D132" s="59">
        <f>D50</f>
        <v>0</v>
      </c>
      <c r="E132" s="59">
        <f>E50</f>
        <v>0</v>
      </c>
      <c r="F132" s="212" t="str">
        <f t="shared" si="7"/>
        <v/>
      </c>
      <c r="G132" s="17"/>
      <c r="H132" s="17"/>
      <c r="I132" s="132" t="s">
        <v>1</v>
      </c>
      <c r="J132" s="132" t="s">
        <v>1</v>
      </c>
      <c r="K132" s="132" t="s">
        <v>1</v>
      </c>
      <c r="L132" s="132" t="s">
        <v>1</v>
      </c>
      <c r="M132" s="132" t="s">
        <v>1</v>
      </c>
      <c r="N132" s="132" t="s">
        <v>1</v>
      </c>
      <c r="O132" s="132" t="s">
        <v>1</v>
      </c>
    </row>
    <row r="133" spans="1:16" ht="17.100000000000001" hidden="1" customHeight="1" x14ac:dyDescent="0.2">
      <c r="C133" s="258" t="str">
        <f>C58</f>
        <v>Section 7 - EMERGENCY RESPONSE Total:</v>
      </c>
      <c r="D133" s="59">
        <f>D58</f>
        <v>0</v>
      </c>
      <c r="E133" s="59">
        <f>E58</f>
        <v>0</v>
      </c>
      <c r="F133" s="212" t="str">
        <f t="shared" si="7"/>
        <v/>
      </c>
      <c r="G133" s="17"/>
      <c r="H133" s="17"/>
      <c r="I133" s="132" t="s">
        <v>1</v>
      </c>
      <c r="J133" s="132" t="s">
        <v>1</v>
      </c>
      <c r="K133" s="132" t="s">
        <v>1</v>
      </c>
      <c r="L133" s="132" t="s">
        <v>0</v>
      </c>
      <c r="M133" s="132" t="s">
        <v>0</v>
      </c>
      <c r="N133" s="132" t="s">
        <v>0</v>
      </c>
      <c r="O133" s="132" t="s">
        <v>0</v>
      </c>
    </row>
    <row r="134" spans="1:16" ht="23.65" customHeight="1" x14ac:dyDescent="0.2">
      <c r="C134" s="259" t="str">
        <f>C71</f>
        <v>Section 8A - DIRECT CARE STAFF TRAINING REQUIREMENTS Total:</v>
      </c>
      <c r="D134" s="59">
        <f>D71</f>
        <v>0</v>
      </c>
      <c r="E134" s="59">
        <f>E71</f>
        <v>0</v>
      </c>
      <c r="F134" s="213" t="str">
        <f t="shared" si="7"/>
        <v/>
      </c>
      <c r="G134" s="17"/>
      <c r="H134" s="17"/>
      <c r="I134" s="132" t="s">
        <v>1</v>
      </c>
      <c r="J134" s="132" t="s">
        <v>1</v>
      </c>
      <c r="K134" s="132" t="s">
        <v>1</v>
      </c>
      <c r="L134" s="132" t="s">
        <v>1</v>
      </c>
      <c r="M134" s="132" t="s">
        <v>1</v>
      </c>
      <c r="N134" s="132" t="s">
        <v>1</v>
      </c>
      <c r="O134" s="132" t="s">
        <v>1</v>
      </c>
    </row>
    <row r="135" spans="1:16" ht="23.65" hidden="1" customHeight="1" x14ac:dyDescent="0.2">
      <c r="C135" s="259" t="str">
        <f>C81</f>
        <v>Section 8B - TRAINING REQUIREMENTS 
FOR SPECIALIZED RESIDENTIAL Total:</v>
      </c>
      <c r="D135" s="59">
        <f>D81</f>
        <v>0</v>
      </c>
      <c r="E135" s="59">
        <f>E81</f>
        <v>0</v>
      </c>
      <c r="F135" s="213" t="str">
        <f t="shared" si="7"/>
        <v/>
      </c>
      <c r="G135" s="17"/>
      <c r="H135" s="17"/>
      <c r="I135" s="132" t="s">
        <v>1</v>
      </c>
      <c r="J135" s="132" t="s">
        <v>0</v>
      </c>
      <c r="K135" s="132" t="s">
        <v>1</v>
      </c>
      <c r="L135" s="132" t="s">
        <v>0</v>
      </c>
      <c r="M135" s="132" t="s">
        <v>0</v>
      </c>
      <c r="N135" s="132" t="s">
        <v>0</v>
      </c>
      <c r="O135" s="132" t="s">
        <v>0</v>
      </c>
    </row>
    <row r="136" spans="1:16" ht="23.65" customHeight="1" x14ac:dyDescent="0.2">
      <c r="A136" s="17">
        <f>A87</f>
        <v>0</v>
      </c>
      <c r="C136" s="259" t="str">
        <f>C87</f>
        <v>Section 8C - TRAINING REQUIREMENTS
FOR CHILDREN'S DIAGNOSTIC Total:</v>
      </c>
      <c r="D136" s="59">
        <f>D87</f>
        <v>0</v>
      </c>
      <c r="E136" s="59">
        <f>E87</f>
        <v>0</v>
      </c>
      <c r="F136" s="213" t="str">
        <f t="shared" si="7"/>
        <v/>
      </c>
      <c r="G136" s="17"/>
      <c r="H136" s="17"/>
      <c r="I136" s="180" t="s">
        <v>0</v>
      </c>
      <c r="J136" s="180" t="s">
        <v>0</v>
      </c>
      <c r="K136" s="180" t="s">
        <v>0</v>
      </c>
      <c r="L136" s="180" t="s">
        <v>1</v>
      </c>
      <c r="M136" s="180" t="s">
        <v>0</v>
      </c>
      <c r="N136" s="180" t="s">
        <v>0</v>
      </c>
      <c r="O136" s="180" t="s">
        <v>0</v>
      </c>
      <c r="P136" s="17"/>
    </row>
    <row r="137" spans="1:16" ht="23.65" customHeight="1" x14ac:dyDescent="0.2">
      <c r="A137" s="17">
        <f>A94</f>
        <v>0</v>
      </c>
      <c r="C137" s="259" t="str">
        <f>C94</f>
        <v>Section 8D - TRAINING REQUIREMENTS 
FOR HOME-BASED SERVICES Total:</v>
      </c>
      <c r="D137" s="59">
        <f>D94</f>
        <v>0</v>
      </c>
      <c r="E137" s="59">
        <f>E94</f>
        <v>0</v>
      </c>
      <c r="F137" s="213" t="str">
        <f t="shared" si="7"/>
        <v/>
      </c>
      <c r="G137" s="17"/>
      <c r="H137" s="17"/>
      <c r="I137" s="180" t="s">
        <v>0</v>
      </c>
      <c r="J137" s="180" t="s">
        <v>0</v>
      </c>
      <c r="K137" s="180" t="s">
        <v>0</v>
      </c>
      <c r="L137" s="180" t="s">
        <v>1</v>
      </c>
      <c r="M137" s="180" t="s">
        <v>0</v>
      </c>
      <c r="N137" s="180" t="s">
        <v>0</v>
      </c>
      <c r="O137" s="180" t="s">
        <v>0</v>
      </c>
      <c r="P137" s="17"/>
    </row>
    <row r="138" spans="1:16" ht="35.1" hidden="1" customHeight="1" x14ac:dyDescent="0.2">
      <c r="A138" s="17">
        <f>A105</f>
        <v>0</v>
      </c>
      <c r="C138" s="259" t="str">
        <f>C105</f>
        <v>Section 8E - TRAINING AND SPECIALTY REQUIREMENTS FOR 
SUBSTANCE ABUSE PROGRAMS Total:</v>
      </c>
      <c r="D138" s="59">
        <f>D105</f>
        <v>0</v>
      </c>
      <c r="E138" s="59">
        <f>E105</f>
        <v>0</v>
      </c>
      <c r="F138" s="213" t="str">
        <f t="shared" si="7"/>
        <v/>
      </c>
      <c r="G138" s="17"/>
      <c r="H138" s="17"/>
      <c r="I138" s="180" t="s">
        <v>0</v>
      </c>
      <c r="J138" s="180" t="s">
        <v>0</v>
      </c>
      <c r="K138" s="180" t="s">
        <v>0</v>
      </c>
      <c r="L138" s="180" t="s">
        <v>0</v>
      </c>
      <c r="M138" s="180" t="s">
        <v>0</v>
      </c>
      <c r="N138" s="180" t="s">
        <v>1</v>
      </c>
      <c r="O138" s="180" t="s">
        <v>1</v>
      </c>
      <c r="P138" s="17"/>
    </row>
    <row r="139" spans="1:16" ht="25.15" customHeight="1" x14ac:dyDescent="0.2">
      <c r="A139" s="17">
        <f>A112</f>
        <v>0</v>
      </c>
      <c r="C139" s="259" t="str">
        <f>C112</f>
        <v>Section 8F - OTHER SPECIALTY TRAINING REQUIREMENTS Total:</v>
      </c>
      <c r="D139" s="59">
        <f>D112</f>
        <v>0</v>
      </c>
      <c r="E139" s="59">
        <f>E112</f>
        <v>0</v>
      </c>
      <c r="F139" s="213" t="str">
        <f t="shared" si="7"/>
        <v/>
      </c>
      <c r="G139" s="17"/>
      <c r="H139" s="17"/>
      <c r="I139" s="132" t="s">
        <v>0</v>
      </c>
      <c r="J139" s="132" t="s">
        <v>0</v>
      </c>
      <c r="K139" s="132" t="s">
        <v>0</v>
      </c>
      <c r="L139" s="132" t="s">
        <v>1</v>
      </c>
      <c r="M139" s="132" t="s">
        <v>0</v>
      </c>
      <c r="N139" s="132" t="s">
        <v>1</v>
      </c>
      <c r="O139" s="132" t="s">
        <v>1</v>
      </c>
      <c r="P139" s="17"/>
    </row>
    <row r="140" spans="1:16" ht="16.5" customHeight="1" x14ac:dyDescent="0.2">
      <c r="A140" s="17"/>
      <c r="C140" s="251" t="s">
        <v>368</v>
      </c>
      <c r="D140" s="59">
        <f>SUM(D134:D139)</f>
        <v>0</v>
      </c>
      <c r="E140" s="59">
        <f>SUM(E134:E139)</f>
        <v>0</v>
      </c>
      <c r="F140" s="212" t="str">
        <f t="shared" si="7"/>
        <v/>
      </c>
      <c r="G140" s="17"/>
      <c r="H140" s="17"/>
      <c r="I140" s="132" t="s">
        <v>1</v>
      </c>
      <c r="J140" s="132" t="s">
        <v>1</v>
      </c>
      <c r="K140" s="132" t="s">
        <v>1</v>
      </c>
      <c r="L140" s="132" t="s">
        <v>1</v>
      </c>
      <c r="M140" s="132" t="s">
        <v>1</v>
      </c>
      <c r="N140" s="132" t="s">
        <v>1</v>
      </c>
      <c r="O140" s="132" t="s">
        <v>1</v>
      </c>
      <c r="P140" s="17"/>
    </row>
    <row r="141" spans="1:16" ht="25.5" customHeight="1" x14ac:dyDescent="0.2">
      <c r="C141" s="257" t="str">
        <f>C123</f>
        <v>Section  9 - CREDENTIALING AND 
PERSONNEL MANAGEMENT REQUIREMENTS Total:</v>
      </c>
      <c r="D141" s="214">
        <f>D123</f>
        <v>0</v>
      </c>
      <c r="E141" s="214">
        <f>E123</f>
        <v>0</v>
      </c>
      <c r="F141" s="212" t="str">
        <f>IF(ISERROR(SUM(E141/D141)),"",SUM(E141/D141))</f>
        <v/>
      </c>
      <c r="G141" s="17"/>
      <c r="H141" s="17"/>
      <c r="I141" s="132" t="s">
        <v>1</v>
      </c>
      <c r="J141" s="132" t="s">
        <v>1</v>
      </c>
      <c r="K141" s="132" t="s">
        <v>1</v>
      </c>
      <c r="L141" s="132" t="s">
        <v>1</v>
      </c>
      <c r="M141" s="132" t="s">
        <v>1</v>
      </c>
      <c r="N141" s="132" t="s">
        <v>1</v>
      </c>
      <c r="O141" s="132" t="s">
        <v>1</v>
      </c>
    </row>
    <row r="142" spans="1:16" ht="19.899999999999999" customHeight="1" x14ac:dyDescent="0.2">
      <c r="C142" s="252" t="s">
        <v>171</v>
      </c>
      <c r="D142" s="215">
        <f>SUM(D127:D139)</f>
        <v>0</v>
      </c>
      <c r="E142" s="215">
        <f>SUM(D141:E141,D139,D127:E139)</f>
        <v>0</v>
      </c>
      <c r="F142" s="216" t="str">
        <f>IF(ISERROR(SUM(E142/D142)),"",SUM(E142/D142))</f>
        <v/>
      </c>
      <c r="G142" s="17"/>
      <c r="H142" s="17"/>
      <c r="I142" s="132" t="s">
        <v>1</v>
      </c>
      <c r="J142" s="132" t="s">
        <v>1</v>
      </c>
      <c r="K142" s="132" t="s">
        <v>1</v>
      </c>
      <c r="L142" s="132" t="s">
        <v>1</v>
      </c>
      <c r="M142" s="132" t="s">
        <v>1</v>
      </c>
      <c r="N142" s="132" t="s">
        <v>1</v>
      </c>
      <c r="O142" s="132" t="s">
        <v>1</v>
      </c>
    </row>
    <row r="143" spans="1:16" s="176" customFormat="1" x14ac:dyDescent="0.25">
      <c r="A143" s="58"/>
      <c r="B143" s="58"/>
      <c r="C143" s="253"/>
      <c r="D143" s="39"/>
      <c r="E143" s="39"/>
      <c r="F143" s="148"/>
      <c r="G143" s="17"/>
      <c r="I143" s="132"/>
      <c r="J143" s="132"/>
      <c r="K143" s="132"/>
      <c r="L143" s="132"/>
      <c r="M143" s="132"/>
      <c r="N143" s="132"/>
      <c r="O143" s="132"/>
      <c r="P143" s="177"/>
    </row>
  </sheetData>
  <sheetProtection formatCells="0" formatColumns="0" formatRows="0" insertRows="0" sort="0" autoFilter="0"/>
  <autoFilter ref="A6:O142" xr:uid="{00000000-0009-0000-0000-000003000000}">
    <filterColumn colId="11">
      <filters>
        <filter val="Y"/>
      </filters>
    </filterColumn>
  </autoFilter>
  <mergeCells count="6">
    <mergeCell ref="B83:H83"/>
    <mergeCell ref="A1:B1"/>
    <mergeCell ref="E1:H5"/>
    <mergeCell ref="A2:B2"/>
    <mergeCell ref="A3:B3"/>
    <mergeCell ref="A4:B4"/>
  </mergeCells>
  <conditionalFormatting sqref="D16:E16 D30 D39:D43 D49 D8:D15 D96:D104 D120:D122">
    <cfRule type="cellIs" dxfId="129" priority="26" stopIfTrue="1" operator="equal">
      <formula>0</formula>
    </cfRule>
  </conditionalFormatting>
  <conditionalFormatting sqref="D24:E24">
    <cfRule type="cellIs" dxfId="128" priority="25" stopIfTrue="1" operator="equal">
      <formula>0</formula>
    </cfRule>
  </conditionalFormatting>
  <conditionalFormatting sqref="D31:E31">
    <cfRule type="cellIs" dxfId="127" priority="24" stopIfTrue="1" operator="equal">
      <formula>0</formula>
    </cfRule>
  </conditionalFormatting>
  <conditionalFormatting sqref="D37:E37">
    <cfRule type="cellIs" dxfId="126" priority="23" stopIfTrue="1" operator="equal">
      <formula>0</formula>
    </cfRule>
  </conditionalFormatting>
  <conditionalFormatting sqref="D44:E44">
    <cfRule type="cellIs" dxfId="125" priority="22" stopIfTrue="1" operator="equal">
      <formula>0</formula>
    </cfRule>
  </conditionalFormatting>
  <conditionalFormatting sqref="D71:E71">
    <cfRule type="cellIs" dxfId="124" priority="21" stopIfTrue="1" operator="equal">
      <formula>0</formula>
    </cfRule>
  </conditionalFormatting>
  <conditionalFormatting sqref="D81:E81">
    <cfRule type="cellIs" dxfId="123" priority="20" stopIfTrue="1" operator="equal">
      <formula>0</formula>
    </cfRule>
  </conditionalFormatting>
  <conditionalFormatting sqref="D114">
    <cfRule type="cellIs" dxfId="122" priority="19" stopIfTrue="1" operator="equal">
      <formula>0</formula>
    </cfRule>
  </conditionalFormatting>
  <conditionalFormatting sqref="D18:D23">
    <cfRule type="cellIs" dxfId="121" priority="18" stopIfTrue="1" operator="equal">
      <formula>0</formula>
    </cfRule>
  </conditionalFormatting>
  <conditionalFormatting sqref="D26:D29">
    <cfRule type="cellIs" dxfId="120" priority="17" stopIfTrue="1" operator="equal">
      <formula>0</formula>
    </cfRule>
  </conditionalFormatting>
  <conditionalFormatting sqref="D33:D36">
    <cfRule type="cellIs" dxfId="119" priority="16" stopIfTrue="1" operator="equal">
      <formula>0</formula>
    </cfRule>
  </conditionalFormatting>
  <conditionalFormatting sqref="D46:D48">
    <cfRule type="cellIs" dxfId="118" priority="15" stopIfTrue="1" operator="equal">
      <formula>0</formula>
    </cfRule>
  </conditionalFormatting>
  <conditionalFormatting sqref="D50:E50">
    <cfRule type="cellIs" dxfId="117" priority="14" stopIfTrue="1" operator="equal">
      <formula>0</formula>
    </cfRule>
  </conditionalFormatting>
  <conditionalFormatting sqref="D52:D57">
    <cfRule type="cellIs" dxfId="116" priority="13" stopIfTrue="1" operator="equal">
      <formula>0</formula>
    </cfRule>
  </conditionalFormatting>
  <conditionalFormatting sqref="D58:E58">
    <cfRule type="cellIs" dxfId="115" priority="12" stopIfTrue="1" operator="equal">
      <formula>0</formula>
    </cfRule>
  </conditionalFormatting>
  <conditionalFormatting sqref="D123:E124">
    <cfRule type="cellIs" dxfId="114" priority="11" stopIfTrue="1" operator="equal">
      <formula>0</formula>
    </cfRule>
  </conditionalFormatting>
  <conditionalFormatting sqref="D61:D70">
    <cfRule type="cellIs" dxfId="113" priority="10" stopIfTrue="1" operator="equal">
      <formula>0</formula>
    </cfRule>
  </conditionalFormatting>
  <conditionalFormatting sqref="D74:D80">
    <cfRule type="cellIs" dxfId="112" priority="9" stopIfTrue="1" operator="equal">
      <formula>0</formula>
    </cfRule>
  </conditionalFormatting>
  <conditionalFormatting sqref="D87:E87">
    <cfRule type="cellIs" dxfId="111" priority="8" stopIfTrue="1" operator="equal">
      <formula>0</formula>
    </cfRule>
  </conditionalFormatting>
  <conditionalFormatting sqref="D84:D86">
    <cfRule type="cellIs" dxfId="110" priority="7" stopIfTrue="1" operator="equal">
      <formula>0</formula>
    </cfRule>
  </conditionalFormatting>
  <conditionalFormatting sqref="D89:D93">
    <cfRule type="cellIs" dxfId="109" priority="6" stopIfTrue="1" operator="equal">
      <formula>0</formula>
    </cfRule>
  </conditionalFormatting>
  <conditionalFormatting sqref="D94:E94">
    <cfRule type="cellIs" dxfId="108" priority="5" stopIfTrue="1" operator="equal">
      <formula>0</formula>
    </cfRule>
  </conditionalFormatting>
  <conditionalFormatting sqref="D105:E105">
    <cfRule type="cellIs" dxfId="107" priority="4" stopIfTrue="1" operator="equal">
      <formula>0</formula>
    </cfRule>
  </conditionalFormatting>
  <conditionalFormatting sqref="D107:D111">
    <cfRule type="cellIs" dxfId="106" priority="3" stopIfTrue="1" operator="equal">
      <formula>0</formula>
    </cfRule>
  </conditionalFormatting>
  <conditionalFormatting sqref="D112:E112">
    <cfRule type="cellIs" dxfId="105" priority="2" stopIfTrue="1" operator="equal">
      <formula>0</formula>
    </cfRule>
  </conditionalFormatting>
  <conditionalFormatting sqref="D115:D119">
    <cfRule type="cellIs" dxfId="104" priority="1" stopIfTrue="1" operator="equal">
      <formula>0</formula>
    </cfRule>
  </conditionalFormatting>
  <dataValidations count="2">
    <dataValidation type="whole" allowBlank="1" showInputMessage="1" showErrorMessage="1" errorTitle="Enter 0, 1, or 2" error="If N/A, note that in the comments and leave the score boxes blank." sqref="D89:E93 D59:E70 D84:E86 D32:E36 D51:E57 D18:E23 D74:E80 E25 D106:E111 D95:E104 D26:E30 D45:E49 D38:E43 D8:D15 D114:E122" xr:uid="{00000000-0002-0000-0300-000000000000}">
      <formula1>0</formula1>
      <formula2>2</formula2>
    </dataValidation>
    <dataValidation type="whole" allowBlank="1" showErrorMessage="1" errorTitle="Enter 0, 1, or 2" error="_x000a_If N/A, note this in the comments and leave the score boxes blank." sqref="E8:E15" xr:uid="{00000000-0002-0000-0300-000001000000}">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IV143"/>
  <sheetViews>
    <sheetView view="pageBreakPreview" zoomScale="110" zoomScaleNormal="70" zoomScaleSheetLayoutView="110" workbookViewId="0">
      <selection activeCell="C2" sqref="C2"/>
    </sheetView>
  </sheetViews>
  <sheetFormatPr defaultColWidth="8.7109375" defaultRowHeight="14.25" x14ac:dyDescent="0.2"/>
  <cols>
    <col min="1" max="1" width="1.42578125" style="58" customWidth="1"/>
    <col min="2" max="2" width="9.42578125" style="58" customWidth="1"/>
    <col min="3" max="3" width="41.7109375" style="253" customWidth="1"/>
    <col min="4" max="4" width="6.28515625" style="39" customWidth="1"/>
    <col min="5" max="5" width="5.28515625" style="39" customWidth="1"/>
    <col min="6" max="6" width="16.28515625" style="148" customWidth="1"/>
    <col min="7" max="7" width="33.42578125" style="178" customWidth="1"/>
    <col min="8" max="8" width="33.42578125" style="176" customWidth="1"/>
    <col min="9" max="15" width="2.28515625" style="132" customWidth="1"/>
    <col min="16" max="16" width="9.28515625" style="60" customWidth="1"/>
    <col min="17" max="256" width="9.28515625" style="17" customWidth="1"/>
    <col min="257" max="16384" width="8.7109375" style="164"/>
  </cols>
  <sheetData>
    <row r="1" spans="1:16" s="58" customFormat="1" ht="12.75" customHeight="1" x14ac:dyDescent="0.15">
      <c r="A1" s="439" t="s">
        <v>145</v>
      </c>
      <c r="B1" s="439"/>
      <c r="C1" s="241"/>
      <c r="D1" s="59"/>
      <c r="E1" s="440" t="s">
        <v>247</v>
      </c>
      <c r="F1" s="441"/>
      <c r="G1" s="441"/>
      <c r="H1" s="441"/>
      <c r="I1" s="132"/>
      <c r="J1" s="132"/>
      <c r="K1" s="132"/>
      <c r="L1" s="132"/>
      <c r="M1" s="132"/>
      <c r="N1" s="132"/>
      <c r="O1" s="132"/>
      <c r="P1" s="86"/>
    </row>
    <row r="2" spans="1:16" s="58" customFormat="1" ht="12" x14ac:dyDescent="0.15">
      <c r="A2" s="439" t="s">
        <v>146</v>
      </c>
      <c r="B2" s="439"/>
      <c r="C2" s="242"/>
      <c r="D2" s="87"/>
      <c r="E2" s="441"/>
      <c r="F2" s="441"/>
      <c r="G2" s="441"/>
      <c r="H2" s="441"/>
      <c r="I2" s="132"/>
      <c r="J2" s="132"/>
      <c r="K2" s="132"/>
      <c r="L2" s="132"/>
      <c r="M2" s="132"/>
      <c r="N2" s="132"/>
      <c r="O2" s="132"/>
      <c r="P2" s="86"/>
    </row>
    <row r="3" spans="1:16" s="58" customFormat="1" ht="12" x14ac:dyDescent="0.15">
      <c r="A3" s="439" t="s">
        <v>147</v>
      </c>
      <c r="B3" s="439"/>
      <c r="C3" s="241"/>
      <c r="D3" s="59"/>
      <c r="E3" s="441"/>
      <c r="F3" s="441"/>
      <c r="G3" s="441"/>
      <c r="H3" s="441"/>
      <c r="I3" s="132"/>
      <c r="J3" s="132"/>
      <c r="K3" s="132"/>
      <c r="L3" s="132"/>
      <c r="M3" s="132"/>
      <c r="N3" s="132"/>
      <c r="O3" s="132"/>
      <c r="P3" s="86"/>
    </row>
    <row r="4" spans="1:16" s="58" customFormat="1" ht="12" x14ac:dyDescent="0.15">
      <c r="A4" s="439" t="s">
        <v>148</v>
      </c>
      <c r="B4" s="439"/>
      <c r="C4" s="243"/>
      <c r="D4" s="59"/>
      <c r="E4" s="441"/>
      <c r="F4" s="441"/>
      <c r="G4" s="441"/>
      <c r="H4" s="441"/>
      <c r="I4" s="132"/>
      <c r="J4" s="132"/>
      <c r="K4" s="132"/>
      <c r="L4" s="132"/>
      <c r="M4" s="132"/>
      <c r="N4" s="132"/>
      <c r="O4" s="132"/>
      <c r="P4" s="86"/>
    </row>
    <row r="5" spans="1:16" s="58" customFormat="1" ht="24.75" customHeight="1" x14ac:dyDescent="0.25">
      <c r="B5" s="80"/>
      <c r="C5" s="244"/>
      <c r="D5" s="59"/>
      <c r="E5" s="441"/>
      <c r="F5" s="441"/>
      <c r="G5" s="441"/>
      <c r="H5" s="441"/>
      <c r="I5" s="132"/>
      <c r="J5" s="132"/>
      <c r="K5" s="132"/>
      <c r="L5" s="132"/>
      <c r="M5" s="132"/>
      <c r="N5" s="132"/>
      <c r="O5" s="132"/>
      <c r="P5" s="86"/>
    </row>
    <row r="6" spans="1:16" ht="22.9" customHeight="1" x14ac:dyDescent="0.2">
      <c r="A6" s="88"/>
      <c r="B6" s="64"/>
      <c r="C6" s="245"/>
      <c r="D6" s="40" t="s">
        <v>149</v>
      </c>
      <c r="E6" s="40" t="s">
        <v>150</v>
      </c>
      <c r="F6" s="19" t="s">
        <v>151</v>
      </c>
      <c r="G6" s="18" t="s">
        <v>152</v>
      </c>
      <c r="H6" s="18" t="s">
        <v>153</v>
      </c>
      <c r="I6" s="129" t="s">
        <v>257</v>
      </c>
      <c r="J6" s="129" t="s">
        <v>135</v>
      </c>
      <c r="K6" s="129" t="s">
        <v>258</v>
      </c>
      <c r="L6" s="129" t="s">
        <v>259</v>
      </c>
      <c r="M6" s="129" t="s">
        <v>260</v>
      </c>
      <c r="N6" s="129" t="s">
        <v>261</v>
      </c>
      <c r="O6" s="129" t="s">
        <v>262</v>
      </c>
      <c r="P6" s="163"/>
    </row>
    <row r="7" spans="1:16" s="165" customFormat="1" ht="14.65" customHeight="1" x14ac:dyDescent="0.25">
      <c r="A7" s="210" t="s">
        <v>306</v>
      </c>
      <c r="B7" s="210"/>
      <c r="C7" s="246"/>
      <c r="D7" s="221"/>
      <c r="E7" s="208"/>
      <c r="F7" s="209"/>
      <c r="G7" s="210"/>
      <c r="H7" s="210"/>
      <c r="I7" s="131" t="s">
        <v>1</v>
      </c>
      <c r="J7" s="131" t="s">
        <v>1</v>
      </c>
      <c r="K7" s="131" t="s">
        <v>1</v>
      </c>
      <c r="L7" s="131" t="s">
        <v>1</v>
      </c>
      <c r="M7" s="131" t="s">
        <v>1</v>
      </c>
      <c r="N7" s="131" t="s">
        <v>1</v>
      </c>
      <c r="O7" s="131" t="s">
        <v>1</v>
      </c>
    </row>
    <row r="8" spans="1:16" ht="62.1" hidden="1" customHeight="1" x14ac:dyDescent="0.2">
      <c r="A8" s="219"/>
      <c r="B8" s="191">
        <v>1.1000000000000001</v>
      </c>
      <c r="C8" s="237" t="s">
        <v>132</v>
      </c>
      <c r="D8" s="220">
        <f t="shared" ref="D8:D15" si="0">COUNT(E8)*2</f>
        <v>0</v>
      </c>
      <c r="E8" s="50"/>
      <c r="F8" s="46"/>
      <c r="G8" s="47"/>
      <c r="H8" s="48"/>
      <c r="I8" s="132" t="s">
        <v>0</v>
      </c>
      <c r="J8" s="132" t="s">
        <v>1</v>
      </c>
      <c r="K8" s="132" t="s">
        <v>1</v>
      </c>
      <c r="L8" s="132" t="s">
        <v>0</v>
      </c>
      <c r="M8" s="132" t="s">
        <v>0</v>
      </c>
      <c r="N8" s="132" t="s">
        <v>1</v>
      </c>
      <c r="O8" s="132" t="s">
        <v>1</v>
      </c>
      <c r="P8" s="17"/>
    </row>
    <row r="9" spans="1:16" ht="37.15" hidden="1" customHeight="1" x14ac:dyDescent="0.2">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5.9" customHeight="1" x14ac:dyDescent="0.2">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7" x14ac:dyDescent="0.2">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2">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4" customHeight="1" x14ac:dyDescent="0.2">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hidden="1" customHeight="1" x14ac:dyDescent="0.2">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15" hidden="1" customHeight="1" x14ac:dyDescent="0.2">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68" customFormat="1" ht="24" customHeight="1" x14ac:dyDescent="0.25">
      <c r="A16" s="91"/>
      <c r="B16" s="82"/>
      <c r="C16" s="222" t="s">
        <v>301</v>
      </c>
      <c r="D16" s="44">
        <f>SUM(D8:D15)</f>
        <v>0</v>
      </c>
      <c r="E16" s="44">
        <f>SUM(E8:E15)</f>
        <v>0</v>
      </c>
      <c r="F16" s="147" t="s">
        <v>167</v>
      </c>
      <c r="G16" s="192" t="str">
        <f>IF(ISERROR(SUM(E16/D16)),"",SUM(E16/D16))</f>
        <v/>
      </c>
      <c r="H16" s="45"/>
      <c r="I16" s="131" t="s">
        <v>1</v>
      </c>
      <c r="J16" s="131" t="s">
        <v>1</v>
      </c>
      <c r="K16" s="131" t="s">
        <v>1</v>
      </c>
      <c r="L16" s="131" t="s">
        <v>1</v>
      </c>
      <c r="M16" s="131" t="s">
        <v>1</v>
      </c>
      <c r="N16" s="131" t="s">
        <v>1</v>
      </c>
      <c r="O16" s="131" t="s">
        <v>1</v>
      </c>
      <c r="P16" s="167"/>
    </row>
    <row r="17" spans="1:16" s="16" customFormat="1" ht="16.149999999999999" customHeight="1" x14ac:dyDescent="0.25">
      <c r="A17" s="194" t="s">
        <v>307</v>
      </c>
      <c r="B17" s="197"/>
      <c r="C17" s="193"/>
      <c r="D17" s="195"/>
      <c r="E17" s="195"/>
      <c r="F17" s="196"/>
      <c r="G17" s="193"/>
      <c r="H17" s="193"/>
      <c r="I17" s="131" t="s">
        <v>0</v>
      </c>
      <c r="J17" s="131" t="s">
        <v>0</v>
      </c>
      <c r="K17" s="131" t="s">
        <v>0</v>
      </c>
      <c r="L17" s="131" t="s">
        <v>1</v>
      </c>
      <c r="M17" s="131" t="s">
        <v>1</v>
      </c>
      <c r="N17" s="131" t="s">
        <v>0</v>
      </c>
      <c r="O17" s="131" t="s">
        <v>1</v>
      </c>
    </row>
    <row r="18" spans="1:16" ht="27" hidden="1" customHeight="1" x14ac:dyDescent="0.2">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hidden="1" customHeight="1" x14ac:dyDescent="0.2">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15" hidden="1" customHeight="1" x14ac:dyDescent="0.2">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1.9" hidden="1" customHeight="1" x14ac:dyDescent="0.2">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35" hidden="1" customHeight="1" x14ac:dyDescent="0.2">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customHeight="1" x14ac:dyDescent="0.2">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68" customFormat="1" ht="24" customHeight="1" x14ac:dyDescent="0.25">
      <c r="A24" s="53"/>
      <c r="B24" s="57"/>
      <c r="C24" s="222"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5" customFormat="1" ht="12.75" customHeight="1" x14ac:dyDescent="0.25">
      <c r="A25" s="194" t="s">
        <v>303</v>
      </c>
      <c r="B25" s="197"/>
      <c r="C25" s="193"/>
      <c r="D25" s="195"/>
      <c r="E25" s="195"/>
      <c r="F25" s="196"/>
      <c r="G25" s="193"/>
      <c r="H25" s="193"/>
      <c r="I25" s="131" t="s">
        <v>1</v>
      </c>
      <c r="J25" s="131" t="s">
        <v>1</v>
      </c>
      <c r="K25" s="131" t="s">
        <v>1</v>
      </c>
      <c r="L25" s="131" t="s">
        <v>1</v>
      </c>
      <c r="M25" s="131" t="s">
        <v>1</v>
      </c>
      <c r="N25" s="131" t="s">
        <v>1</v>
      </c>
      <c r="O25" s="131" t="s">
        <v>1</v>
      </c>
      <c r="P25" s="169"/>
    </row>
    <row r="26" spans="1:16" ht="54" customHeight="1" x14ac:dyDescent="0.2">
      <c r="A26" s="93"/>
      <c r="B26" s="191">
        <v>3.1</v>
      </c>
      <c r="C26" s="237" t="s">
        <v>113</v>
      </c>
      <c r="D26" s="49">
        <f>COUNT(E26)*2</f>
        <v>0</v>
      </c>
      <c r="E26" s="50"/>
      <c r="F26" s="46" t="s">
        <v>111</v>
      </c>
      <c r="G26" s="47"/>
      <c r="H26" s="48"/>
      <c r="I26" s="132" t="s">
        <v>1</v>
      </c>
      <c r="J26" s="132" t="s">
        <v>1</v>
      </c>
      <c r="K26" s="132" t="s">
        <v>1</v>
      </c>
      <c r="L26" s="132" t="s">
        <v>1</v>
      </c>
      <c r="M26" s="132" t="s">
        <v>1</v>
      </c>
      <c r="N26" s="132" t="s">
        <v>1</v>
      </c>
      <c r="O26" s="132" t="s">
        <v>1</v>
      </c>
    </row>
    <row r="27" spans="1:16" ht="45.4" customHeight="1" x14ac:dyDescent="0.2">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2">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hidden="1" customHeight="1" x14ac:dyDescent="0.2">
      <c r="A29" s="89"/>
      <c r="B29" s="36">
        <v>3.4</v>
      </c>
      <c r="C29" s="247" t="s">
        <v>109</v>
      </c>
      <c r="D29" s="49">
        <f>COUNT(E29)*2</f>
        <v>0</v>
      </c>
      <c r="E29" s="41"/>
      <c r="F29" s="24" t="s">
        <v>108</v>
      </c>
      <c r="G29" s="22"/>
      <c r="H29" s="23"/>
      <c r="I29" s="132" t="s">
        <v>0</v>
      </c>
      <c r="J29" s="132" t="s">
        <v>0</v>
      </c>
      <c r="K29" s="132" t="s">
        <v>0</v>
      </c>
      <c r="L29" s="132" t="s">
        <v>0</v>
      </c>
      <c r="M29" s="132" t="s">
        <v>0</v>
      </c>
      <c r="N29" s="132" t="s">
        <v>1</v>
      </c>
      <c r="O29" s="132" t="s">
        <v>1</v>
      </c>
    </row>
    <row r="30" spans="1:16" ht="48" customHeight="1" x14ac:dyDescent="0.2">
      <c r="A30" s="93"/>
      <c r="B30" s="191">
        <v>3.5</v>
      </c>
      <c r="C30" s="237" t="s">
        <v>107</v>
      </c>
      <c r="D30" s="49">
        <f>COUNT(E30)*2</f>
        <v>0</v>
      </c>
      <c r="E30" s="50"/>
      <c r="F30" s="46" t="s">
        <v>106</v>
      </c>
      <c r="G30" s="48"/>
      <c r="H30" s="48"/>
      <c r="I30" s="132" t="s">
        <v>1</v>
      </c>
      <c r="J30" s="132" t="s">
        <v>1</v>
      </c>
      <c r="K30" s="132" t="s">
        <v>1</v>
      </c>
      <c r="L30" s="132" t="s">
        <v>1</v>
      </c>
      <c r="M30" s="132" t="s">
        <v>1</v>
      </c>
      <c r="N30" s="132" t="s">
        <v>0</v>
      </c>
      <c r="O30" s="132" t="s">
        <v>0</v>
      </c>
    </row>
    <row r="31" spans="1:16" s="168" customFormat="1" ht="24" customHeight="1" x14ac:dyDescent="0.2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7"/>
    </row>
    <row r="32" spans="1:16" s="165" customFormat="1" ht="12.75" customHeight="1" x14ac:dyDescent="0.25">
      <c r="A32" s="194" t="s">
        <v>305</v>
      </c>
      <c r="B32" s="197"/>
      <c r="C32" s="193"/>
      <c r="D32" s="195"/>
      <c r="E32" s="195"/>
      <c r="F32" s="196"/>
      <c r="G32" s="193"/>
      <c r="H32" s="193"/>
      <c r="I32" s="133" t="s">
        <v>1</v>
      </c>
      <c r="J32" s="133" t="s">
        <v>1</v>
      </c>
      <c r="K32" s="133" t="s">
        <v>1</v>
      </c>
      <c r="L32" s="133" t="s">
        <v>1</v>
      </c>
      <c r="M32" s="133" t="s">
        <v>1</v>
      </c>
      <c r="N32" s="133" t="s">
        <v>1</v>
      </c>
      <c r="O32" s="133" t="s">
        <v>1</v>
      </c>
      <c r="P32" s="169"/>
    </row>
    <row r="33" spans="1:16" ht="73.150000000000006" customHeight="1" x14ac:dyDescent="0.2">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 customHeight="1" x14ac:dyDescent="0.2">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hidden="1" customHeight="1" x14ac:dyDescent="0.2">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15" customHeight="1" x14ac:dyDescent="0.2">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68" customFormat="1" ht="24" customHeight="1" x14ac:dyDescent="0.2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7"/>
    </row>
    <row r="38" spans="1:16" s="165" customFormat="1" ht="12.75" hidden="1" customHeight="1" x14ac:dyDescent="0.25">
      <c r="A38" s="194" t="s">
        <v>364</v>
      </c>
      <c r="B38" s="197"/>
      <c r="C38" s="193"/>
      <c r="D38" s="195"/>
      <c r="E38" s="195"/>
      <c r="F38" s="196"/>
      <c r="G38" s="193"/>
      <c r="H38" s="193"/>
      <c r="I38" s="134" t="s">
        <v>1</v>
      </c>
      <c r="J38" s="134" t="s">
        <v>1</v>
      </c>
      <c r="K38" s="134" t="s">
        <v>1</v>
      </c>
      <c r="L38" s="134" t="s">
        <v>0</v>
      </c>
      <c r="M38" s="134" t="s">
        <v>0</v>
      </c>
      <c r="N38" s="134" t="s">
        <v>1</v>
      </c>
      <c r="O38" s="134" t="s">
        <v>0</v>
      </c>
      <c r="P38" s="169"/>
    </row>
    <row r="39" spans="1:16" ht="58.9" hidden="1" customHeight="1" x14ac:dyDescent="0.2">
      <c r="A39" s="89"/>
      <c r="B39" s="83">
        <v>5.0999999999999996</v>
      </c>
      <c r="C39" s="247" t="s">
        <v>102</v>
      </c>
      <c r="D39" s="49">
        <f>COUNT(E39)*2</f>
        <v>0</v>
      </c>
      <c r="E39" s="50"/>
      <c r="F39" s="27" t="s">
        <v>101</v>
      </c>
      <c r="G39" s="28"/>
      <c r="H39" s="28"/>
      <c r="I39" s="132" t="s">
        <v>1</v>
      </c>
      <c r="J39" s="132" t="s">
        <v>1</v>
      </c>
      <c r="K39" s="132" t="s">
        <v>1</v>
      </c>
      <c r="L39" s="132" t="s">
        <v>0</v>
      </c>
      <c r="M39" s="132" t="s">
        <v>0</v>
      </c>
      <c r="N39" s="132" t="s">
        <v>1</v>
      </c>
      <c r="O39" s="132" t="s">
        <v>0</v>
      </c>
    </row>
    <row r="40" spans="1:16" ht="48.6" hidden="1" customHeight="1" x14ac:dyDescent="0.2">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4" hidden="1" customHeight="1" x14ac:dyDescent="0.2">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65" hidden="1" customHeight="1" x14ac:dyDescent="0.2">
      <c r="A42" s="89"/>
      <c r="B42" s="83">
        <v>5.4</v>
      </c>
      <c r="C42" s="247"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4" hidden="1" customHeight="1" x14ac:dyDescent="0.2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68" customFormat="1" ht="24" hidden="1" customHeight="1" x14ac:dyDescent="0.2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7"/>
    </row>
    <row r="45" spans="1:16" s="165" customFormat="1" ht="12.75" customHeight="1" x14ac:dyDescent="0.25">
      <c r="A45" s="194" t="s">
        <v>366</v>
      </c>
      <c r="B45" s="197"/>
      <c r="C45" s="193"/>
      <c r="D45" s="195"/>
      <c r="E45" s="195"/>
      <c r="F45" s="196"/>
      <c r="G45" s="193"/>
      <c r="H45" s="193"/>
      <c r="I45" s="134" t="s">
        <v>1</v>
      </c>
      <c r="J45" s="134" t="s">
        <v>1</v>
      </c>
      <c r="K45" s="134" t="s">
        <v>1</v>
      </c>
      <c r="L45" s="134" t="s">
        <v>1</v>
      </c>
      <c r="M45" s="134" t="s">
        <v>1</v>
      </c>
      <c r="N45" s="134" t="s">
        <v>1</v>
      </c>
      <c r="O45" s="134" t="s">
        <v>1</v>
      </c>
      <c r="P45" s="169"/>
    </row>
    <row r="46" spans="1:16" ht="28.15" customHeight="1" x14ac:dyDescent="0.2">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15" hidden="1" customHeight="1" x14ac:dyDescent="0.2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8.9" hidden="1" customHeight="1" x14ac:dyDescent="0.2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2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68" customFormat="1" ht="24" customHeight="1" x14ac:dyDescent="0.2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7"/>
    </row>
    <row r="51" spans="1:16" s="165" customFormat="1" ht="12.75" hidden="1" customHeight="1" x14ac:dyDescent="0.25">
      <c r="A51" s="194" t="s">
        <v>362</v>
      </c>
      <c r="B51" s="197"/>
      <c r="C51" s="193"/>
      <c r="D51" s="195"/>
      <c r="E51" s="195"/>
      <c r="F51" s="196"/>
      <c r="G51" s="193"/>
      <c r="H51" s="193"/>
      <c r="I51" s="134" t="s">
        <v>1</v>
      </c>
      <c r="J51" s="134" t="s">
        <v>1</v>
      </c>
      <c r="K51" s="134" t="s">
        <v>1</v>
      </c>
      <c r="L51" s="134" t="s">
        <v>0</v>
      </c>
      <c r="M51" s="134" t="s">
        <v>0</v>
      </c>
      <c r="N51" s="134" t="s">
        <v>0</v>
      </c>
      <c r="O51" s="134" t="s">
        <v>0</v>
      </c>
      <c r="P51" s="169"/>
    </row>
    <row r="52" spans="1:16" s="13" customFormat="1" ht="76.5" hidden="1" customHeight="1" x14ac:dyDescent="0.25">
      <c r="A52" s="97"/>
      <c r="B52" s="98">
        <v>7.1</v>
      </c>
      <c r="C52" s="237"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hidden="1" customHeight="1" x14ac:dyDescent="0.2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hidden="1" customHeight="1" x14ac:dyDescent="0.2">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hidden="1" customHeight="1" x14ac:dyDescent="0.2">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6.899999999999999" hidden="1" customHeight="1" x14ac:dyDescent="0.2">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1.9" hidden="1" customHeight="1" x14ac:dyDescent="0.2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68" customFormat="1" ht="24" hidden="1" customHeight="1" x14ac:dyDescent="0.25">
      <c r="A58" s="91"/>
      <c r="B58" s="82"/>
      <c r="C58" s="222" t="s">
        <v>363</v>
      </c>
      <c r="D58" s="44">
        <f>SUM(D52:D57)</f>
        <v>0</v>
      </c>
      <c r="E58" s="44">
        <f>SUM(E52:E57)</f>
        <v>0</v>
      </c>
      <c r="F58" s="222" t="s">
        <v>167</v>
      </c>
      <c r="G58" s="192" t="str">
        <f>IF(ISERROR(SUM(E58/D58)),"",SUM(E58/D58))</f>
        <v/>
      </c>
      <c r="H58" s="45"/>
      <c r="I58" s="134" t="s">
        <v>1</v>
      </c>
      <c r="J58" s="134" t="s">
        <v>1</v>
      </c>
      <c r="K58" s="134" t="s">
        <v>1</v>
      </c>
      <c r="L58" s="134" t="s">
        <v>0</v>
      </c>
      <c r="M58" s="134" t="s">
        <v>0</v>
      </c>
      <c r="N58" s="134" t="s">
        <v>0</v>
      </c>
      <c r="O58" s="134" t="s">
        <v>0</v>
      </c>
      <c r="P58" s="167"/>
    </row>
    <row r="59" spans="1:16" s="165" customFormat="1" ht="12.75" customHeight="1" x14ac:dyDescent="0.25">
      <c r="A59" s="207" t="s">
        <v>361</v>
      </c>
      <c r="B59" s="223"/>
      <c r="C59" s="198"/>
      <c r="D59" s="199"/>
      <c r="E59" s="199"/>
      <c r="F59" s="224"/>
      <c r="G59" s="198"/>
      <c r="H59" s="198"/>
      <c r="I59" s="134" t="s">
        <v>1</v>
      </c>
      <c r="J59" s="134" t="s">
        <v>1</v>
      </c>
      <c r="K59" s="134" t="s">
        <v>1</v>
      </c>
      <c r="L59" s="134" t="s">
        <v>1</v>
      </c>
      <c r="M59" s="134" t="s">
        <v>1</v>
      </c>
      <c r="N59" s="134" t="s">
        <v>1</v>
      </c>
      <c r="O59" s="134" t="s">
        <v>1</v>
      </c>
      <c r="P59" s="169"/>
    </row>
    <row r="60" spans="1:16" s="166" customFormat="1" ht="10.5" customHeight="1" x14ac:dyDescent="0.25">
      <c r="A60" s="203"/>
      <c r="B60" s="203" t="s">
        <v>360</v>
      </c>
      <c r="C60" s="203"/>
      <c r="D60" s="204"/>
      <c r="E60" s="204"/>
      <c r="F60" s="205"/>
      <c r="G60" s="203"/>
      <c r="H60" s="203"/>
      <c r="I60" s="159" t="s">
        <v>1</v>
      </c>
      <c r="J60" s="159" t="s">
        <v>1</v>
      </c>
      <c r="K60" s="159" t="s">
        <v>1</v>
      </c>
      <c r="L60" s="159" t="s">
        <v>1</v>
      </c>
      <c r="M60" s="159" t="s">
        <v>1</v>
      </c>
      <c r="N60" s="159" t="s">
        <v>1</v>
      </c>
      <c r="O60" s="159" t="s">
        <v>1</v>
      </c>
    </row>
    <row r="61" spans="1:16" ht="46.35" customHeight="1" x14ac:dyDescent="0.2">
      <c r="A61" s="225"/>
      <c r="B61" s="63" t="s">
        <v>311</v>
      </c>
      <c r="C61" s="237" t="s">
        <v>74</v>
      </c>
      <c r="D61" s="220">
        <f t="shared" ref="D61:D70" si="3">COUNT(E61)*2</f>
        <v>0</v>
      </c>
      <c r="E61" s="50"/>
      <c r="F61" s="226" t="s">
        <v>73</v>
      </c>
      <c r="G61" s="227"/>
      <c r="H61" s="228"/>
      <c r="I61" s="132" t="s">
        <v>1</v>
      </c>
      <c r="J61" s="132" t="s">
        <v>1</v>
      </c>
      <c r="K61" s="132" t="s">
        <v>1</v>
      </c>
      <c r="L61" s="132" t="s">
        <v>1</v>
      </c>
      <c r="M61" s="132" t="s">
        <v>1</v>
      </c>
      <c r="N61" s="132" t="s">
        <v>1</v>
      </c>
      <c r="O61" s="132" t="s">
        <v>1</v>
      </c>
    </row>
    <row r="62" spans="1:16" ht="23.65" hidden="1" customHeight="1" x14ac:dyDescent="0.2">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4" customHeight="1" x14ac:dyDescent="0.2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2">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hidden="1" customHeight="1" x14ac:dyDescent="0.2">
      <c r="A65" s="89"/>
      <c r="B65" s="61" t="s">
        <v>315</v>
      </c>
      <c r="C65" s="247" t="s">
        <v>298</v>
      </c>
      <c r="D65" s="49">
        <f t="shared" si="3"/>
        <v>0</v>
      </c>
      <c r="E65" s="50"/>
      <c r="F65" s="31" t="s">
        <v>67</v>
      </c>
      <c r="G65" s="30"/>
      <c r="H65" s="32"/>
      <c r="I65" s="132" t="s">
        <v>1</v>
      </c>
      <c r="J65" s="132" t="s">
        <v>1</v>
      </c>
      <c r="K65" s="132" t="s">
        <v>1</v>
      </c>
      <c r="L65" s="132" t="s">
        <v>0</v>
      </c>
      <c r="M65" s="132" t="s">
        <v>0</v>
      </c>
      <c r="N65" s="132" t="s">
        <v>0</v>
      </c>
      <c r="O65" s="132" t="s">
        <v>0</v>
      </c>
    </row>
    <row r="66" spans="1:16" ht="27" x14ac:dyDescent="0.2">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36" x14ac:dyDescent="0.2">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2">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customHeight="1" x14ac:dyDescent="0.2">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customHeight="1" x14ac:dyDescent="0.2">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68" customFormat="1" ht="24" customHeight="1" x14ac:dyDescent="0.25">
      <c r="A71" s="91"/>
      <c r="B71" s="82"/>
      <c r="C71" s="222" t="s">
        <v>358</v>
      </c>
      <c r="D71" s="44">
        <f>SUM(D61:D70)</f>
        <v>0</v>
      </c>
      <c r="E71" s="44">
        <f>SUM(E61:E70)</f>
        <v>0</v>
      </c>
      <c r="F71" s="222" t="s">
        <v>167</v>
      </c>
      <c r="G71" s="192" t="str">
        <f>IF(ISERROR(SUM(E71/D71)),"",SUM(E71/D71))</f>
        <v/>
      </c>
      <c r="H71" s="45"/>
      <c r="I71" s="134" t="s">
        <v>1</v>
      </c>
      <c r="J71" s="134" t="s">
        <v>1</v>
      </c>
      <c r="K71" s="134" t="s">
        <v>1</v>
      </c>
      <c r="L71" s="134" t="s">
        <v>1</v>
      </c>
      <c r="M71" s="134" t="s">
        <v>1</v>
      </c>
      <c r="N71" s="134" t="s">
        <v>1</v>
      </c>
      <c r="O71" s="134" t="s">
        <v>1</v>
      </c>
      <c r="P71" s="167"/>
    </row>
    <row r="72" spans="1:16" s="166" customFormat="1" ht="10.5" hidden="1" customHeight="1" x14ac:dyDescent="0.25">
      <c r="A72" s="230"/>
      <c r="B72" s="231" t="s">
        <v>357</v>
      </c>
      <c r="C72" s="230"/>
      <c r="D72" s="230"/>
      <c r="E72" s="230"/>
      <c r="F72" s="230"/>
      <c r="G72" s="230"/>
      <c r="H72" s="230"/>
      <c r="I72" s="160" t="s">
        <v>1</v>
      </c>
      <c r="J72" s="160" t="s">
        <v>0</v>
      </c>
      <c r="K72" s="160" t="s">
        <v>1</v>
      </c>
      <c r="L72" s="160" t="s">
        <v>0</v>
      </c>
      <c r="M72" s="160" t="s">
        <v>0</v>
      </c>
      <c r="N72" s="160" t="s">
        <v>0</v>
      </c>
      <c r="O72" s="160" t="s">
        <v>0</v>
      </c>
    </row>
    <row r="73" spans="1:16" s="171" customFormat="1" ht="12.4" hidden="1" customHeight="1" x14ac:dyDescent="0.25">
      <c r="A73" s="77" t="s">
        <v>158</v>
      </c>
      <c r="B73" s="232" t="s">
        <v>58</v>
      </c>
      <c r="C73" s="235"/>
      <c r="D73" s="233"/>
      <c r="E73" s="233"/>
      <c r="F73" s="234"/>
      <c r="G73" s="235"/>
      <c r="H73" s="235"/>
      <c r="I73" s="160" t="s">
        <v>1</v>
      </c>
      <c r="J73" s="160" t="s">
        <v>0</v>
      </c>
      <c r="K73" s="160" t="s">
        <v>1</v>
      </c>
      <c r="L73" s="160" t="s">
        <v>0</v>
      </c>
      <c r="M73" s="160" t="s">
        <v>0</v>
      </c>
      <c r="N73" s="160" t="s">
        <v>0</v>
      </c>
      <c r="O73" s="160" t="s">
        <v>0</v>
      </c>
      <c r="P73" s="170"/>
    </row>
    <row r="74" spans="1:16" ht="33.4" hidden="1" customHeight="1" x14ac:dyDescent="0.2">
      <c r="A74" s="93"/>
      <c r="B74" s="63" t="s">
        <v>320</v>
      </c>
      <c r="C74" s="237" t="s">
        <v>379</v>
      </c>
      <c r="D74" s="220">
        <f t="shared" ref="D74:D80" si="4">COUNT(E74)*2</f>
        <v>0</v>
      </c>
      <c r="E74" s="50"/>
      <c r="F74" s="226"/>
      <c r="G74" s="227"/>
      <c r="H74" s="228"/>
      <c r="I74" s="132" t="s">
        <v>1</v>
      </c>
      <c r="J74" s="132" t="s">
        <v>0</v>
      </c>
      <c r="K74" s="132" t="s">
        <v>0</v>
      </c>
      <c r="L74" s="132" t="s">
        <v>0</v>
      </c>
      <c r="M74" s="132" t="s">
        <v>0</v>
      </c>
      <c r="N74" s="132" t="s">
        <v>0</v>
      </c>
      <c r="O74" s="132" t="s">
        <v>0</v>
      </c>
    </row>
    <row r="75" spans="1:16" ht="31.5" hidden="1" customHeight="1" x14ac:dyDescent="0.2">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15" hidden="1" customHeight="1" x14ac:dyDescent="0.2">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15" hidden="1" customHeight="1" x14ac:dyDescent="0.2">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15" hidden="1" customHeight="1" x14ac:dyDescent="0.2">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hidden="1" customHeight="1" x14ac:dyDescent="0.2">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hidden="1" customHeight="1" x14ac:dyDescent="0.2">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68" customFormat="1" ht="22.5" hidden="1" x14ac:dyDescent="0.25">
      <c r="A81" s="91"/>
      <c r="B81" s="81"/>
      <c r="C81" s="55" t="s">
        <v>355</v>
      </c>
      <c r="D81" s="38">
        <f>SUM(D74:D80)</f>
        <v>0</v>
      </c>
      <c r="E81" s="38">
        <f>SUM(E74:E80)</f>
        <v>0</v>
      </c>
      <c r="F81" s="55" t="s">
        <v>167</v>
      </c>
      <c r="G81" s="37" t="str">
        <f>IF(ISERROR(SUM(E81/D81)),"",SUM(E81/D81))</f>
        <v/>
      </c>
      <c r="H81" s="15"/>
      <c r="I81" s="161" t="s">
        <v>1</v>
      </c>
      <c r="J81" s="161" t="s">
        <v>0</v>
      </c>
      <c r="K81" s="161" t="s">
        <v>1</v>
      </c>
      <c r="L81" s="161" t="s">
        <v>0</v>
      </c>
      <c r="M81" s="161" t="s">
        <v>0</v>
      </c>
      <c r="N81" s="161" t="s">
        <v>0</v>
      </c>
      <c r="O81" s="161" t="s">
        <v>0</v>
      </c>
      <c r="P81" s="167"/>
    </row>
    <row r="82" spans="1:16" s="172" customFormat="1" ht="10.5" hidden="1" customHeight="1" x14ac:dyDescent="0.25">
      <c r="A82" s="193"/>
      <c r="B82" s="193" t="s">
        <v>354</v>
      </c>
      <c r="C82" s="193"/>
      <c r="D82" s="195"/>
      <c r="E82" s="195"/>
      <c r="F82" s="193"/>
      <c r="G82" s="193"/>
      <c r="H82" s="217"/>
      <c r="I82" s="200" t="s">
        <v>0</v>
      </c>
      <c r="J82" s="200" t="s">
        <v>0</v>
      </c>
      <c r="K82" s="200" t="s">
        <v>0</v>
      </c>
      <c r="L82" s="200" t="s">
        <v>1</v>
      </c>
      <c r="M82" s="200" t="s">
        <v>0</v>
      </c>
      <c r="N82" s="200" t="s">
        <v>0</v>
      </c>
      <c r="O82" s="200" t="s">
        <v>0</v>
      </c>
    </row>
    <row r="83" spans="1:16" s="171" customFormat="1" ht="45.75" hidden="1" customHeight="1" x14ac:dyDescent="0.25">
      <c r="A83" s="229"/>
      <c r="B83" s="437" t="s">
        <v>54</v>
      </c>
      <c r="C83" s="437"/>
      <c r="D83" s="437"/>
      <c r="E83" s="437"/>
      <c r="F83" s="437"/>
      <c r="G83" s="437"/>
      <c r="H83" s="438"/>
      <c r="I83" s="162" t="s">
        <v>0</v>
      </c>
      <c r="J83" s="162" t="s">
        <v>0</v>
      </c>
      <c r="K83" s="162" t="s">
        <v>0</v>
      </c>
      <c r="L83" s="162" t="s">
        <v>1</v>
      </c>
      <c r="M83" s="162" t="s">
        <v>0</v>
      </c>
      <c r="N83" s="162" t="s">
        <v>0</v>
      </c>
      <c r="O83" s="162" t="s">
        <v>0</v>
      </c>
    </row>
    <row r="84" spans="1:16" s="6" customFormat="1" ht="27.4" hidden="1" customHeight="1" x14ac:dyDescent="0.2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4" hidden="1" customHeight="1" x14ac:dyDescent="0.25">
      <c r="A85" s="4"/>
      <c r="B85" s="8" t="s">
        <v>327</v>
      </c>
      <c r="C85" s="247"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4" hidden="1" customHeight="1" x14ac:dyDescent="0.2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68" customFormat="1" ht="28.15" hidden="1" customHeight="1" x14ac:dyDescent="0.25">
      <c r="A87" s="53"/>
      <c r="B87" s="57"/>
      <c r="C87" s="222" t="s">
        <v>370</v>
      </c>
      <c r="D87" s="44">
        <f>SUM(D84:D86)</f>
        <v>0</v>
      </c>
      <c r="E87" s="44"/>
      <c r="F87" s="222" t="s">
        <v>167</v>
      </c>
      <c r="G87" s="192" t="str">
        <f>IF(ISERROR(SUM(E87/D87)),"",SUM(E87/D87))</f>
        <v/>
      </c>
      <c r="H87" s="45"/>
      <c r="I87" s="132" t="s">
        <v>0</v>
      </c>
      <c r="J87" s="132" t="s">
        <v>0</v>
      </c>
      <c r="K87" s="132" t="s">
        <v>0</v>
      </c>
      <c r="L87" s="132" t="s">
        <v>1</v>
      </c>
      <c r="M87" s="132" t="s">
        <v>0</v>
      </c>
      <c r="N87" s="132" t="s">
        <v>0</v>
      </c>
      <c r="O87" s="132" t="s">
        <v>0</v>
      </c>
    </row>
    <row r="88" spans="1:16" s="172" customFormat="1" ht="10.5" hidden="1" customHeight="1" x14ac:dyDescent="0.25">
      <c r="A88" s="33"/>
      <c r="B88" s="33" t="s">
        <v>353</v>
      </c>
      <c r="C88" s="33"/>
      <c r="D88" s="42"/>
      <c r="E88" s="42"/>
      <c r="F88" s="33"/>
      <c r="G88" s="33"/>
      <c r="H88" s="33"/>
      <c r="I88" s="132" t="s">
        <v>0</v>
      </c>
      <c r="J88" s="132" t="s">
        <v>0</v>
      </c>
      <c r="K88" s="132" t="s">
        <v>0</v>
      </c>
      <c r="L88" s="132" t="s">
        <v>1</v>
      </c>
      <c r="M88" s="132" t="s">
        <v>0</v>
      </c>
      <c r="N88" s="132" t="s">
        <v>0</v>
      </c>
      <c r="O88" s="132" t="s">
        <v>0</v>
      </c>
    </row>
    <row r="89" spans="1:16" ht="39" hidden="1" customHeight="1" x14ac:dyDescent="0.2">
      <c r="A89" s="236"/>
      <c r="B89" s="237" t="s">
        <v>329</v>
      </c>
      <c r="C89" s="237" t="s">
        <v>47</v>
      </c>
      <c r="D89" s="220">
        <f>COUNT(E89)*2</f>
        <v>0</v>
      </c>
      <c r="E89" s="50"/>
      <c r="F89" s="238" t="s">
        <v>46</v>
      </c>
      <c r="G89" s="239"/>
      <c r="H89" s="228"/>
      <c r="I89" s="132" t="s">
        <v>0</v>
      </c>
      <c r="J89" s="132" t="s">
        <v>0</v>
      </c>
      <c r="K89" s="132" t="s">
        <v>0</v>
      </c>
      <c r="L89" s="132" t="s">
        <v>1</v>
      </c>
      <c r="M89" s="132" t="s">
        <v>0</v>
      </c>
      <c r="N89" s="132" t="s">
        <v>0</v>
      </c>
      <c r="O89" s="132" t="s">
        <v>0</v>
      </c>
      <c r="P89" s="17"/>
    </row>
    <row r="90" spans="1:16" ht="28.15" hidden="1" customHeight="1" x14ac:dyDescent="0.2">
      <c r="A90" s="4"/>
      <c r="B90" s="3" t="s">
        <v>330</v>
      </c>
      <c r="C90" s="247" t="s">
        <v>45</v>
      </c>
      <c r="D90" s="49">
        <f>COUNT(E90)*2</f>
        <v>0</v>
      </c>
      <c r="E90" s="50"/>
      <c r="F90" s="29" t="s">
        <v>44</v>
      </c>
      <c r="G90" s="34"/>
      <c r="H90" s="32"/>
      <c r="I90" s="132" t="s">
        <v>0</v>
      </c>
      <c r="J90" s="132" t="s">
        <v>0</v>
      </c>
      <c r="K90" s="132" t="s">
        <v>0</v>
      </c>
      <c r="L90" s="132" t="s">
        <v>1</v>
      </c>
      <c r="M90" s="132" t="s">
        <v>0</v>
      </c>
      <c r="N90" s="132" t="s">
        <v>0</v>
      </c>
      <c r="O90" s="132" t="s">
        <v>0</v>
      </c>
      <c r="P90" s="17"/>
    </row>
    <row r="91" spans="1:16" ht="39" hidden="1" customHeight="1" x14ac:dyDescent="0.2">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65" hidden="1" customHeight="1" x14ac:dyDescent="0.2">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65" hidden="1" customHeight="1" x14ac:dyDescent="0.2">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68" customFormat="1" ht="33.6" hidden="1" customHeight="1" x14ac:dyDescent="0.2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2" customFormat="1" ht="10.5" hidden="1" customHeight="1" x14ac:dyDescent="0.25">
      <c r="A95" s="33"/>
      <c r="B95" s="33" t="s">
        <v>352</v>
      </c>
      <c r="C95" s="33"/>
      <c r="D95" s="42"/>
      <c r="E95" s="42"/>
      <c r="F95" s="145"/>
      <c r="G95" s="33"/>
      <c r="H95" s="33"/>
      <c r="I95" s="179" t="s">
        <v>0</v>
      </c>
      <c r="J95" s="179" t="s">
        <v>0</v>
      </c>
      <c r="K95" s="179" t="s">
        <v>0</v>
      </c>
      <c r="L95" s="179" t="s">
        <v>0</v>
      </c>
      <c r="M95" s="179" t="s">
        <v>0</v>
      </c>
      <c r="N95" s="179" t="s">
        <v>1</v>
      </c>
      <c r="O95" s="179" t="s">
        <v>1</v>
      </c>
      <c r="P95" s="173"/>
    </row>
    <row r="96" spans="1:16" ht="22.5" hidden="1" customHeight="1" x14ac:dyDescent="0.2">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hidden="1" customHeight="1" x14ac:dyDescent="0.2">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85" hidden="1" customHeight="1" x14ac:dyDescent="0.2">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8.9" hidden="1" customHeight="1" x14ac:dyDescent="0.2">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65" hidden="1" customHeight="1" x14ac:dyDescent="0.2">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hidden="1" customHeight="1" x14ac:dyDescent="0.2">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hidden="1" customHeight="1" x14ac:dyDescent="0.2">
      <c r="A102" s="4"/>
      <c r="B102" s="3" t="s">
        <v>351</v>
      </c>
      <c r="C102" s="247"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hidden="1" customHeight="1" x14ac:dyDescent="0.2">
      <c r="A103" s="4"/>
      <c r="B103" s="3" t="s">
        <v>340</v>
      </c>
      <c r="C103" s="247"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hidden="1" customHeight="1" x14ac:dyDescent="0.2">
      <c r="A104" s="4"/>
      <c r="B104" s="3" t="s">
        <v>341</v>
      </c>
      <c r="C104" s="247"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68" customFormat="1" ht="40.15" hidden="1" customHeight="1" x14ac:dyDescent="0.25">
      <c r="A105" s="53"/>
      <c r="B105" s="57"/>
      <c r="C105" s="222" t="s">
        <v>350</v>
      </c>
      <c r="D105" s="44">
        <f>SUM(D96:D104)</f>
        <v>0</v>
      </c>
      <c r="E105" s="44">
        <f>SUM(E96:E104)</f>
        <v>0</v>
      </c>
      <c r="F105" s="222" t="s">
        <v>167</v>
      </c>
      <c r="G105" s="192" t="str">
        <f>IF(ISERROR(SUM(E105/D105)),"",SUM(E105/D105))</f>
        <v/>
      </c>
      <c r="H105" s="45"/>
      <c r="I105" s="132" t="s">
        <v>0</v>
      </c>
      <c r="J105" s="132" t="s">
        <v>0</v>
      </c>
      <c r="K105" s="132" t="s">
        <v>0</v>
      </c>
      <c r="L105" s="132" t="s">
        <v>0</v>
      </c>
      <c r="M105" s="132" t="s">
        <v>0</v>
      </c>
      <c r="N105" s="132" t="s">
        <v>1</v>
      </c>
      <c r="O105" s="132" t="s">
        <v>1</v>
      </c>
    </row>
    <row r="106" spans="1:16" s="172" customFormat="1" ht="10.5" hidden="1" customHeight="1" x14ac:dyDescent="0.25">
      <c r="A106" s="33"/>
      <c r="B106" s="33" t="s">
        <v>349</v>
      </c>
      <c r="C106" s="33"/>
      <c r="D106" s="42"/>
      <c r="E106" s="42"/>
      <c r="F106" s="33"/>
      <c r="G106" s="33"/>
      <c r="H106" s="33"/>
      <c r="I106" s="139" t="s">
        <v>0</v>
      </c>
      <c r="J106" s="139" t="s">
        <v>0</v>
      </c>
      <c r="K106" s="139" t="s">
        <v>0</v>
      </c>
      <c r="L106" s="139" t="s">
        <v>1</v>
      </c>
      <c r="M106" s="139" t="s">
        <v>0</v>
      </c>
      <c r="N106" s="139" t="s">
        <v>1</v>
      </c>
      <c r="O106" s="139" t="s">
        <v>1</v>
      </c>
    </row>
    <row r="107" spans="1:16" s="6" customFormat="1" ht="22.9" hidden="1" customHeight="1" x14ac:dyDescent="0.25">
      <c r="A107" s="236"/>
      <c r="B107" s="237" t="s">
        <v>342</v>
      </c>
      <c r="C107" s="237" t="s">
        <v>19</v>
      </c>
      <c r="D107" s="220">
        <f>COUNT(E107)*2</f>
        <v>0</v>
      </c>
      <c r="E107" s="50"/>
      <c r="F107" s="238" t="s">
        <v>17</v>
      </c>
      <c r="G107" s="240"/>
      <c r="H107" s="228"/>
      <c r="I107" s="132" t="s">
        <v>0</v>
      </c>
      <c r="J107" s="132" t="s">
        <v>0</v>
      </c>
      <c r="K107" s="132" t="s">
        <v>0</v>
      </c>
      <c r="L107" s="132" t="s">
        <v>1</v>
      </c>
      <c r="M107" s="132" t="s">
        <v>0</v>
      </c>
      <c r="N107" s="132" t="s">
        <v>0</v>
      </c>
      <c r="O107" s="132" t="s">
        <v>0</v>
      </c>
    </row>
    <row r="108" spans="1:16" s="6" customFormat="1" ht="22.9" hidden="1" customHeight="1" x14ac:dyDescent="0.2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hidden="1" customHeight="1" x14ac:dyDescent="0.2">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15" hidden="1" customHeight="1" x14ac:dyDescent="0.2">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hidden="1" customHeight="1" x14ac:dyDescent="0.2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68" customFormat="1" ht="32.65" hidden="1" customHeight="1" x14ac:dyDescent="0.2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5" customFormat="1" ht="12.75" customHeight="1" x14ac:dyDescent="0.25">
      <c r="A113" s="206" t="s">
        <v>347</v>
      </c>
      <c r="B113" s="197"/>
      <c r="C113" s="193"/>
      <c r="D113" s="195"/>
      <c r="E113" s="195"/>
      <c r="F113" s="196"/>
      <c r="G113" s="193"/>
      <c r="H113" s="217"/>
      <c r="I113" s="140" t="s">
        <v>1</v>
      </c>
      <c r="J113" s="140" t="s">
        <v>1</v>
      </c>
      <c r="K113" s="140" t="s">
        <v>1</v>
      </c>
      <c r="L113" s="140" t="s">
        <v>1</v>
      </c>
      <c r="M113" s="140" t="s">
        <v>1</v>
      </c>
      <c r="N113" s="140" t="s">
        <v>1</v>
      </c>
      <c r="O113" s="140" t="s">
        <v>1</v>
      </c>
      <c r="P113" s="174"/>
    </row>
    <row r="114" spans="1:16" ht="97.15" customHeight="1" x14ac:dyDescent="0.2">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2">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2">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65" customHeight="1" x14ac:dyDescent="0.2">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5.9" customHeight="1" x14ac:dyDescent="0.2">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 hidden="1" customHeight="1" x14ac:dyDescent="0.2">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150000000000006" customHeight="1" x14ac:dyDescent="0.2">
      <c r="A120" s="90"/>
      <c r="B120" s="36">
        <v>9.6999999999999993</v>
      </c>
      <c r="C120" s="3" t="s">
        <v>77</v>
      </c>
      <c r="D120" s="49">
        <f t="shared" si="6"/>
        <v>0</v>
      </c>
      <c r="E120" s="50"/>
      <c r="F120" s="29" t="s">
        <v>76</v>
      </c>
      <c r="G120" s="30"/>
      <c r="H120" s="218"/>
      <c r="I120" s="132" t="s">
        <v>1</v>
      </c>
      <c r="J120" s="132" t="s">
        <v>0</v>
      </c>
      <c r="K120" s="132" t="s">
        <v>1</v>
      </c>
      <c r="L120" s="132" t="s">
        <v>1</v>
      </c>
      <c r="M120" s="132" t="s">
        <v>1</v>
      </c>
      <c r="N120" s="132" t="s">
        <v>0</v>
      </c>
      <c r="O120" s="132" t="s">
        <v>0</v>
      </c>
    </row>
    <row r="121" spans="1:16" ht="76.150000000000006" customHeight="1" x14ac:dyDescent="0.2">
      <c r="A121" s="90"/>
      <c r="B121" s="36">
        <v>9.9</v>
      </c>
      <c r="C121" s="247" t="s">
        <v>300</v>
      </c>
      <c r="D121" s="49">
        <f t="shared" si="6"/>
        <v>0</v>
      </c>
      <c r="E121" s="50"/>
      <c r="F121" s="29" t="s">
        <v>78</v>
      </c>
      <c r="G121" s="30"/>
      <c r="H121" s="218"/>
      <c r="I121" s="132" t="s">
        <v>1</v>
      </c>
      <c r="J121" s="132" t="s">
        <v>1</v>
      </c>
      <c r="K121" s="132" t="s">
        <v>1</v>
      </c>
      <c r="L121" s="132" t="s">
        <v>1</v>
      </c>
      <c r="M121" s="132" t="s">
        <v>1</v>
      </c>
      <c r="N121" s="132" t="s">
        <v>1</v>
      </c>
      <c r="O121" s="132" t="s">
        <v>1</v>
      </c>
    </row>
    <row r="122" spans="1:16" ht="64.150000000000006" customHeight="1" x14ac:dyDescent="0.2">
      <c r="A122" s="90"/>
      <c r="B122" s="260">
        <v>9.1</v>
      </c>
      <c r="C122" s="248" t="s">
        <v>272</v>
      </c>
      <c r="D122" s="49">
        <f t="shared" si="6"/>
        <v>0</v>
      </c>
      <c r="E122" s="41"/>
      <c r="F122" s="29"/>
      <c r="G122" s="30"/>
      <c r="H122" s="32"/>
      <c r="I122" s="132" t="s">
        <v>1</v>
      </c>
      <c r="J122" s="132" t="s">
        <v>1</v>
      </c>
      <c r="K122" s="132" t="s">
        <v>1</v>
      </c>
      <c r="L122" s="132" t="s">
        <v>1</v>
      </c>
      <c r="M122" s="132" t="s">
        <v>1</v>
      </c>
      <c r="N122" s="132" t="s">
        <v>1</v>
      </c>
      <c r="O122" s="132" t="s">
        <v>1</v>
      </c>
    </row>
    <row r="123" spans="1:16" s="168" customFormat="1" ht="35.65" customHeight="1" x14ac:dyDescent="0.25">
      <c r="A123" s="91"/>
      <c r="B123" s="185"/>
      <c r="C123" s="190" t="s">
        <v>348</v>
      </c>
      <c r="D123" s="186">
        <f>SUM(D114:D122)</f>
        <v>0</v>
      </c>
      <c r="E123" s="186">
        <f>SUM(E114:E122)</f>
        <v>0</v>
      </c>
      <c r="F123" s="190" t="s">
        <v>167</v>
      </c>
      <c r="G123" s="187" t="str">
        <f>IF(ISERROR(SUM(E123/D123)),"",SUM(E123/D123))</f>
        <v/>
      </c>
      <c r="H123" s="188"/>
      <c r="I123" s="155" t="s">
        <v>1</v>
      </c>
      <c r="J123" s="155" t="s">
        <v>1</v>
      </c>
      <c r="K123" s="155" t="s">
        <v>1</v>
      </c>
      <c r="L123" s="155" t="s">
        <v>1</v>
      </c>
      <c r="M123" s="155" t="s">
        <v>1</v>
      </c>
      <c r="N123" s="155" t="s">
        <v>1</v>
      </c>
      <c r="O123" s="155" t="s">
        <v>1</v>
      </c>
      <c r="P123" s="167"/>
    </row>
    <row r="124" spans="1:16" s="168" customFormat="1" ht="35.65" hidden="1" customHeight="1" x14ac:dyDescent="0.25">
      <c r="A124" s="91"/>
      <c r="B124" s="84"/>
      <c r="C124" s="249"/>
      <c r="D124" s="181"/>
      <c r="E124" s="181"/>
      <c r="F124" s="182"/>
      <c r="G124" s="183"/>
      <c r="H124" s="184"/>
      <c r="I124" s="132"/>
      <c r="J124" s="132"/>
      <c r="K124" s="132"/>
      <c r="L124" s="132"/>
      <c r="M124" s="132"/>
      <c r="N124" s="132"/>
      <c r="O124" s="132"/>
      <c r="P124" s="167"/>
    </row>
    <row r="125" spans="1:16" s="168" customFormat="1" ht="24" customHeight="1" x14ac:dyDescent="0.25">
      <c r="A125" s="91"/>
      <c r="B125" s="84"/>
      <c r="C125" s="254" t="s">
        <v>217</v>
      </c>
      <c r="D125" s="255" t="s">
        <v>149</v>
      </c>
      <c r="E125" s="255" t="s">
        <v>150</v>
      </c>
      <c r="F125" s="256" t="s">
        <v>170</v>
      </c>
      <c r="G125" s="17"/>
      <c r="H125" s="176"/>
      <c r="I125" s="132" t="s">
        <v>1</v>
      </c>
      <c r="J125" s="132" t="s">
        <v>1</v>
      </c>
      <c r="K125" s="132" t="s">
        <v>1</v>
      </c>
      <c r="L125" s="132" t="s">
        <v>1</v>
      </c>
      <c r="M125" s="132" t="s">
        <v>1</v>
      </c>
      <c r="N125" s="132" t="s">
        <v>1</v>
      </c>
      <c r="O125" s="132" t="s">
        <v>1</v>
      </c>
      <c r="P125" s="167"/>
    </row>
    <row r="126" spans="1:16" ht="6.6" customHeight="1" x14ac:dyDescent="0.2">
      <c r="A126" s="17"/>
      <c r="B126" s="17"/>
      <c r="C126" s="250"/>
      <c r="D126" s="40"/>
      <c r="E126" s="40"/>
      <c r="F126" s="211"/>
      <c r="G126" s="17"/>
      <c r="I126" s="132" t="s">
        <v>1</v>
      </c>
      <c r="J126" s="132" t="s">
        <v>1</v>
      </c>
      <c r="K126" s="132" t="s">
        <v>1</v>
      </c>
      <c r="L126" s="132" t="s">
        <v>1</v>
      </c>
      <c r="M126" s="132" t="s">
        <v>1</v>
      </c>
      <c r="N126" s="132" t="s">
        <v>1</v>
      </c>
      <c r="O126" s="132" t="s">
        <v>1</v>
      </c>
      <c r="P126" s="17"/>
    </row>
    <row r="127" spans="1:16" ht="28.15" customHeight="1" x14ac:dyDescent="0.2">
      <c r="C127" s="257" t="str">
        <f>C16</f>
        <v>Section 1 - GENERAL ADMINISTRATIVE OVERSIGHT Total:</v>
      </c>
      <c r="D127" s="59">
        <f>D16</f>
        <v>0</v>
      </c>
      <c r="E127" s="59">
        <f>E16</f>
        <v>0</v>
      </c>
      <c r="F127" s="212" t="str">
        <f>IF(ISERROR(SUM(E127/D127)),"",SUM(E127/D127))</f>
        <v/>
      </c>
      <c r="G127" s="17"/>
      <c r="I127" s="132" t="s">
        <v>1</v>
      </c>
      <c r="J127" s="132" t="s">
        <v>1</v>
      </c>
      <c r="K127" s="132" t="s">
        <v>1</v>
      </c>
      <c r="L127" s="132" t="s">
        <v>1</v>
      </c>
      <c r="M127" s="132" t="s">
        <v>1</v>
      </c>
      <c r="N127" s="132" t="s">
        <v>1</v>
      </c>
      <c r="O127" s="132" t="s">
        <v>1</v>
      </c>
    </row>
    <row r="128" spans="1:16" ht="25.5" customHeight="1" x14ac:dyDescent="0.2">
      <c r="A128" s="17">
        <f>A24</f>
        <v>0</v>
      </c>
      <c r="C128" s="257" t="str">
        <f>C24</f>
        <v>Section 2 - OVERSIGHT OF SPECIALTY PROGRAMS Total:</v>
      </c>
      <c r="D128" s="59">
        <f>D24</f>
        <v>0</v>
      </c>
      <c r="E128" s="59">
        <f>E24</f>
        <v>0</v>
      </c>
      <c r="F128" s="212" t="str">
        <f t="shared" ref="F128:F140" si="7">IF(ISERROR(SUM(E128/D128)),"",SUM(E128/D128))</f>
        <v/>
      </c>
      <c r="G128" s="17"/>
      <c r="H128" s="17"/>
      <c r="I128" s="180" t="s">
        <v>0</v>
      </c>
      <c r="J128" s="180" t="s">
        <v>0</v>
      </c>
      <c r="K128" s="180" t="s">
        <v>0</v>
      </c>
      <c r="L128" s="180" t="s">
        <v>1</v>
      </c>
      <c r="M128" s="180" t="s">
        <v>1</v>
      </c>
      <c r="N128" s="180" t="s">
        <v>0</v>
      </c>
      <c r="O128" s="180" t="s">
        <v>1</v>
      </c>
      <c r="P128" s="17"/>
    </row>
    <row r="129" spans="1:16" ht="17.100000000000001" customHeight="1" x14ac:dyDescent="0.2">
      <c r="C129" s="257" t="str">
        <f>C31</f>
        <v>Section 3 - QUALITY IMPROVEMENT Total:</v>
      </c>
      <c r="D129" s="59">
        <f>D31</f>
        <v>0</v>
      </c>
      <c r="E129" s="59">
        <f>E31</f>
        <v>0</v>
      </c>
      <c r="F129" s="212" t="str">
        <f t="shared" si="7"/>
        <v/>
      </c>
      <c r="G129" s="17" t="s">
        <v>158</v>
      </c>
      <c r="H129" s="17"/>
      <c r="I129" s="132" t="s">
        <v>1</v>
      </c>
      <c r="J129" s="132" t="s">
        <v>1</v>
      </c>
      <c r="K129" s="132" t="s">
        <v>1</v>
      </c>
      <c r="L129" s="132" t="s">
        <v>1</v>
      </c>
      <c r="M129" s="132" t="s">
        <v>1</v>
      </c>
      <c r="N129" s="132" t="s">
        <v>1</v>
      </c>
      <c r="O129" s="132" t="s">
        <v>1</v>
      </c>
    </row>
    <row r="130" spans="1:16" ht="26.1" customHeight="1" x14ac:dyDescent="0.2">
      <c r="C130" s="257" t="str">
        <f>C37</f>
        <v>Section 4 - CUSTOMER SERVICES/ACCESS TO CARE Total:</v>
      </c>
      <c r="D130" s="59">
        <f>D37</f>
        <v>0</v>
      </c>
      <c r="E130" s="59">
        <f>E37</f>
        <v>0</v>
      </c>
      <c r="F130" s="212" t="str">
        <f t="shared" si="7"/>
        <v/>
      </c>
      <c r="G130" s="17"/>
      <c r="H130" s="17"/>
      <c r="I130" s="132" t="s">
        <v>1</v>
      </c>
      <c r="J130" s="132" t="s">
        <v>1</v>
      </c>
      <c r="K130" s="132" t="s">
        <v>1</v>
      </c>
      <c r="L130" s="132" t="s">
        <v>1</v>
      </c>
      <c r="M130" s="132" t="s">
        <v>1</v>
      </c>
      <c r="N130" s="132" t="s">
        <v>1</v>
      </c>
      <c r="O130" s="132" t="s">
        <v>1</v>
      </c>
    </row>
    <row r="131" spans="1:16" ht="17.100000000000001" hidden="1" customHeight="1" x14ac:dyDescent="0.2">
      <c r="C131" s="258" t="str">
        <f>C44</f>
        <v>Section 5 - FACILITY &amp; MAINTENANCE Total:</v>
      </c>
      <c r="D131" s="59">
        <f>D44</f>
        <v>0</v>
      </c>
      <c r="E131" s="59">
        <f>E44</f>
        <v>0</v>
      </c>
      <c r="F131" s="212" t="str">
        <f t="shared" si="7"/>
        <v/>
      </c>
      <c r="G131" s="17"/>
      <c r="H131" s="17"/>
      <c r="I131" s="132" t="s">
        <v>1</v>
      </c>
      <c r="J131" s="132" t="s">
        <v>1</v>
      </c>
      <c r="K131" s="132" t="s">
        <v>1</v>
      </c>
      <c r="L131" s="132" t="s">
        <v>0</v>
      </c>
      <c r="M131" s="132" t="s">
        <v>0</v>
      </c>
      <c r="N131" s="132" t="s">
        <v>1</v>
      </c>
      <c r="O131" s="132" t="s">
        <v>0</v>
      </c>
    </row>
    <row r="132" spans="1:16" ht="17.100000000000001" customHeight="1" x14ac:dyDescent="0.2">
      <c r="C132" s="258" t="str">
        <f>C50</f>
        <v>Section  6 - MEDICATION MANAGEMENT Total:</v>
      </c>
      <c r="D132" s="59">
        <f>D50</f>
        <v>0</v>
      </c>
      <c r="E132" s="59">
        <f>E50</f>
        <v>0</v>
      </c>
      <c r="F132" s="212" t="str">
        <f t="shared" si="7"/>
        <v/>
      </c>
      <c r="G132" s="17"/>
      <c r="H132" s="17"/>
      <c r="I132" s="132" t="s">
        <v>1</v>
      </c>
      <c r="J132" s="132" t="s">
        <v>1</v>
      </c>
      <c r="K132" s="132" t="s">
        <v>1</v>
      </c>
      <c r="L132" s="132" t="s">
        <v>1</v>
      </c>
      <c r="M132" s="132" t="s">
        <v>1</v>
      </c>
      <c r="N132" s="132" t="s">
        <v>1</v>
      </c>
      <c r="O132" s="132" t="s">
        <v>1</v>
      </c>
    </row>
    <row r="133" spans="1:16" ht="17.100000000000001" hidden="1" customHeight="1" x14ac:dyDescent="0.2">
      <c r="C133" s="258" t="str">
        <f>C58</f>
        <v>Section 7 - EMERGENCY RESPONSE Total:</v>
      </c>
      <c r="D133" s="59">
        <f>D58</f>
        <v>0</v>
      </c>
      <c r="E133" s="59">
        <f>E58</f>
        <v>0</v>
      </c>
      <c r="F133" s="212" t="str">
        <f t="shared" si="7"/>
        <v/>
      </c>
      <c r="G133" s="17"/>
      <c r="H133" s="17"/>
      <c r="I133" s="132" t="s">
        <v>1</v>
      </c>
      <c r="J133" s="132" t="s">
        <v>1</v>
      </c>
      <c r="K133" s="132" t="s">
        <v>1</v>
      </c>
      <c r="L133" s="132" t="s">
        <v>0</v>
      </c>
      <c r="M133" s="132" t="s">
        <v>0</v>
      </c>
      <c r="N133" s="132" t="s">
        <v>0</v>
      </c>
      <c r="O133" s="132" t="s">
        <v>0</v>
      </c>
    </row>
    <row r="134" spans="1:16" ht="23.65" customHeight="1" x14ac:dyDescent="0.2">
      <c r="C134" s="259" t="str">
        <f>C71</f>
        <v>Section 8A - DIRECT CARE STAFF TRAINING REQUIREMENTS Total:</v>
      </c>
      <c r="D134" s="59">
        <f>D71</f>
        <v>0</v>
      </c>
      <c r="E134" s="59">
        <f>E71</f>
        <v>0</v>
      </c>
      <c r="F134" s="213" t="str">
        <f t="shared" si="7"/>
        <v/>
      </c>
      <c r="G134" s="17"/>
      <c r="H134" s="17"/>
      <c r="I134" s="132" t="s">
        <v>1</v>
      </c>
      <c r="J134" s="132" t="s">
        <v>1</v>
      </c>
      <c r="K134" s="132" t="s">
        <v>1</v>
      </c>
      <c r="L134" s="132" t="s">
        <v>1</v>
      </c>
      <c r="M134" s="132" t="s">
        <v>1</v>
      </c>
      <c r="N134" s="132" t="s">
        <v>1</v>
      </c>
      <c r="O134" s="132" t="s">
        <v>1</v>
      </c>
    </row>
    <row r="135" spans="1:16" ht="23.65" hidden="1" customHeight="1" x14ac:dyDescent="0.2">
      <c r="C135" s="259" t="str">
        <f>C81</f>
        <v>Section 8B - TRAINING REQUIREMENTS 
FOR SPECIALIZED RESIDENTIAL Total:</v>
      </c>
      <c r="D135" s="59">
        <f>D81</f>
        <v>0</v>
      </c>
      <c r="E135" s="59">
        <f>E81</f>
        <v>0</v>
      </c>
      <c r="F135" s="213" t="str">
        <f t="shared" si="7"/>
        <v/>
      </c>
      <c r="G135" s="17"/>
      <c r="H135" s="17"/>
      <c r="I135" s="132" t="s">
        <v>1</v>
      </c>
      <c r="J135" s="132" t="s">
        <v>0</v>
      </c>
      <c r="K135" s="132" t="s">
        <v>1</v>
      </c>
      <c r="L135" s="132" t="s">
        <v>0</v>
      </c>
      <c r="M135" s="132" t="s">
        <v>0</v>
      </c>
      <c r="N135" s="132" t="s">
        <v>0</v>
      </c>
      <c r="O135" s="132" t="s">
        <v>0</v>
      </c>
    </row>
    <row r="136" spans="1:16" ht="23.65" hidden="1" customHeight="1" x14ac:dyDescent="0.2">
      <c r="A136" s="17">
        <f>A87</f>
        <v>0</v>
      </c>
      <c r="C136" s="259" t="str">
        <f>C87</f>
        <v>Section 8C - TRAINING REQUIREMENTS
FOR CHILDREN'S DIAGNOSTIC Total:</v>
      </c>
      <c r="D136" s="59">
        <f>D87</f>
        <v>0</v>
      </c>
      <c r="E136" s="59">
        <f>E87</f>
        <v>0</v>
      </c>
      <c r="F136" s="213" t="str">
        <f t="shared" si="7"/>
        <v/>
      </c>
      <c r="G136" s="17"/>
      <c r="H136" s="17"/>
      <c r="I136" s="180" t="s">
        <v>0</v>
      </c>
      <c r="J136" s="180" t="s">
        <v>0</v>
      </c>
      <c r="K136" s="180" t="s">
        <v>0</v>
      </c>
      <c r="L136" s="180" t="s">
        <v>1</v>
      </c>
      <c r="M136" s="180" t="s">
        <v>0</v>
      </c>
      <c r="N136" s="180" t="s">
        <v>0</v>
      </c>
      <c r="O136" s="180" t="s">
        <v>0</v>
      </c>
      <c r="P136" s="17"/>
    </row>
    <row r="137" spans="1:16" ht="23.65" hidden="1" customHeight="1" x14ac:dyDescent="0.2">
      <c r="A137" s="17">
        <f>A94</f>
        <v>0</v>
      </c>
      <c r="C137" s="259" t="str">
        <f>C94</f>
        <v>Section 8D - TRAINING REQUIREMENTS 
FOR HOME-BASED SERVICES Total:</v>
      </c>
      <c r="D137" s="59">
        <f>D94</f>
        <v>0</v>
      </c>
      <c r="E137" s="59">
        <f>E94</f>
        <v>0</v>
      </c>
      <c r="F137" s="213" t="str">
        <f t="shared" si="7"/>
        <v/>
      </c>
      <c r="G137" s="17"/>
      <c r="H137" s="17"/>
      <c r="I137" s="180" t="s">
        <v>0</v>
      </c>
      <c r="J137" s="180" t="s">
        <v>0</v>
      </c>
      <c r="K137" s="180" t="s">
        <v>0</v>
      </c>
      <c r="L137" s="180" t="s">
        <v>1</v>
      </c>
      <c r="M137" s="180" t="s">
        <v>0</v>
      </c>
      <c r="N137" s="180" t="s">
        <v>0</v>
      </c>
      <c r="O137" s="180" t="s">
        <v>0</v>
      </c>
      <c r="P137" s="17"/>
    </row>
    <row r="138" spans="1:16" ht="35.1" hidden="1" customHeight="1" x14ac:dyDescent="0.2">
      <c r="A138" s="17">
        <f>A105</f>
        <v>0</v>
      </c>
      <c r="C138" s="259" t="str">
        <f>C105</f>
        <v>Section 8E - TRAINING AND SPECIALTY REQUIREMENTS FOR 
SUBSTANCE ABUSE PROGRAMS Total:</v>
      </c>
      <c r="D138" s="59">
        <f>D105</f>
        <v>0</v>
      </c>
      <c r="E138" s="59">
        <f>E105</f>
        <v>0</v>
      </c>
      <c r="F138" s="213" t="str">
        <f t="shared" si="7"/>
        <v/>
      </c>
      <c r="G138" s="17"/>
      <c r="H138" s="17"/>
      <c r="I138" s="180" t="s">
        <v>0</v>
      </c>
      <c r="J138" s="180" t="s">
        <v>0</v>
      </c>
      <c r="K138" s="180" t="s">
        <v>0</v>
      </c>
      <c r="L138" s="180" t="s">
        <v>0</v>
      </c>
      <c r="M138" s="180" t="s">
        <v>0</v>
      </c>
      <c r="N138" s="180" t="s">
        <v>1</v>
      </c>
      <c r="O138" s="180" t="s">
        <v>1</v>
      </c>
      <c r="P138" s="17"/>
    </row>
    <row r="139" spans="1:16" ht="25.15" hidden="1" customHeight="1" x14ac:dyDescent="0.2">
      <c r="A139" s="17">
        <f>A112</f>
        <v>0</v>
      </c>
      <c r="C139" s="259" t="str">
        <f>C112</f>
        <v>Section 8F - OTHER SPECIALTY TRAINING REQUIREMENTS Total:</v>
      </c>
      <c r="D139" s="59">
        <f>D112</f>
        <v>0</v>
      </c>
      <c r="E139" s="59">
        <f>E112</f>
        <v>0</v>
      </c>
      <c r="F139" s="213" t="str">
        <f t="shared" si="7"/>
        <v/>
      </c>
      <c r="G139" s="17"/>
      <c r="H139" s="17"/>
      <c r="I139" s="132" t="s">
        <v>0</v>
      </c>
      <c r="J139" s="132" t="s">
        <v>0</v>
      </c>
      <c r="K139" s="132" t="s">
        <v>0</v>
      </c>
      <c r="L139" s="132" t="s">
        <v>1</v>
      </c>
      <c r="M139" s="132" t="s">
        <v>0</v>
      </c>
      <c r="N139" s="132" t="s">
        <v>1</v>
      </c>
      <c r="O139" s="132" t="s">
        <v>1</v>
      </c>
      <c r="P139" s="17"/>
    </row>
    <row r="140" spans="1:16" ht="16.5" customHeight="1" x14ac:dyDescent="0.2">
      <c r="A140" s="17"/>
      <c r="C140" s="251" t="s">
        <v>368</v>
      </c>
      <c r="D140" s="59">
        <f>SUM(D134:D139)</f>
        <v>0</v>
      </c>
      <c r="E140" s="59">
        <f>SUM(E134:E139)</f>
        <v>0</v>
      </c>
      <c r="F140" s="212" t="str">
        <f t="shared" si="7"/>
        <v/>
      </c>
      <c r="G140" s="17"/>
      <c r="H140" s="17"/>
      <c r="I140" s="132" t="s">
        <v>1</v>
      </c>
      <c r="J140" s="132" t="s">
        <v>1</v>
      </c>
      <c r="K140" s="132" t="s">
        <v>1</v>
      </c>
      <c r="L140" s="132" t="s">
        <v>1</v>
      </c>
      <c r="M140" s="132" t="s">
        <v>1</v>
      </c>
      <c r="N140" s="132" t="s">
        <v>1</v>
      </c>
      <c r="O140" s="132" t="s">
        <v>1</v>
      </c>
      <c r="P140" s="17"/>
    </row>
    <row r="141" spans="1:16" ht="25.5" customHeight="1" x14ac:dyDescent="0.2">
      <c r="C141" s="257" t="str">
        <f>C123</f>
        <v>Section  9 - CREDENTIALING AND 
PERSONNEL MANAGEMENT REQUIREMENTS Total:</v>
      </c>
      <c r="D141" s="214">
        <f>D123</f>
        <v>0</v>
      </c>
      <c r="E141" s="214">
        <f>E123</f>
        <v>0</v>
      </c>
      <c r="F141" s="212" t="str">
        <f>IF(ISERROR(SUM(E141/D141)),"",SUM(E141/D141))</f>
        <v/>
      </c>
      <c r="G141" s="17"/>
      <c r="H141" s="17"/>
      <c r="I141" s="132" t="s">
        <v>1</v>
      </c>
      <c r="J141" s="132" t="s">
        <v>1</v>
      </c>
      <c r="K141" s="132" t="s">
        <v>1</v>
      </c>
      <c r="L141" s="132" t="s">
        <v>1</v>
      </c>
      <c r="M141" s="132" t="s">
        <v>1</v>
      </c>
      <c r="N141" s="132" t="s">
        <v>1</v>
      </c>
      <c r="O141" s="132" t="s">
        <v>1</v>
      </c>
    </row>
    <row r="142" spans="1:16" ht="19.899999999999999" customHeight="1" x14ac:dyDescent="0.2">
      <c r="C142" s="252" t="s">
        <v>171</v>
      </c>
      <c r="D142" s="215">
        <f>SUM(D127:D139)</f>
        <v>0</v>
      </c>
      <c r="E142" s="215">
        <f>SUM(D141:E141,D139,D127:E139)</f>
        <v>0</v>
      </c>
      <c r="F142" s="216" t="str">
        <f>IF(ISERROR(SUM(E142/D142)),"",SUM(E142/D142))</f>
        <v/>
      </c>
      <c r="G142" s="17"/>
      <c r="H142" s="17"/>
      <c r="I142" s="132" t="s">
        <v>1</v>
      </c>
      <c r="J142" s="132" t="s">
        <v>1</v>
      </c>
      <c r="K142" s="132" t="s">
        <v>1</v>
      </c>
      <c r="L142" s="132" t="s">
        <v>1</v>
      </c>
      <c r="M142" s="132" t="s">
        <v>1</v>
      </c>
      <c r="N142" s="132" t="s">
        <v>1</v>
      </c>
      <c r="O142" s="132" t="s">
        <v>1</v>
      </c>
    </row>
    <row r="143" spans="1:16" s="176" customFormat="1" x14ac:dyDescent="0.25">
      <c r="A143" s="58"/>
      <c r="B143" s="58"/>
      <c r="C143" s="253"/>
      <c r="D143" s="39"/>
      <c r="E143" s="39"/>
      <c r="F143" s="148"/>
      <c r="G143" s="17"/>
      <c r="I143" s="132"/>
      <c r="J143" s="132"/>
      <c r="K143" s="132"/>
      <c r="L143" s="132"/>
      <c r="M143" s="132"/>
      <c r="N143" s="132"/>
      <c r="O143" s="132"/>
      <c r="P143" s="177"/>
    </row>
  </sheetData>
  <sheetProtection formatCells="0" formatColumns="0" formatRows="0" insertRows="0" sort="0" autoFilter="0"/>
  <autoFilter ref="A6:O142" xr:uid="{00000000-0009-0000-0000-000004000000}">
    <filterColumn colId="12">
      <filters>
        <filter val="Y"/>
      </filters>
    </filterColumn>
  </autoFilter>
  <mergeCells count="6">
    <mergeCell ref="B83:H83"/>
    <mergeCell ref="A1:B1"/>
    <mergeCell ref="E1:H5"/>
    <mergeCell ref="A2:B2"/>
    <mergeCell ref="A3:B3"/>
    <mergeCell ref="A4:B4"/>
  </mergeCells>
  <conditionalFormatting sqref="D16:E16 D30 D39:D43 D49 D8:D15 D96:D104 D120:D122">
    <cfRule type="cellIs" dxfId="103" priority="26" stopIfTrue="1" operator="equal">
      <formula>0</formula>
    </cfRule>
  </conditionalFormatting>
  <conditionalFormatting sqref="D24:E24">
    <cfRule type="cellIs" dxfId="102" priority="25" stopIfTrue="1" operator="equal">
      <formula>0</formula>
    </cfRule>
  </conditionalFormatting>
  <conditionalFormatting sqref="D31:E31">
    <cfRule type="cellIs" dxfId="101" priority="24" stopIfTrue="1" operator="equal">
      <formula>0</formula>
    </cfRule>
  </conditionalFormatting>
  <conditionalFormatting sqref="D37:E37">
    <cfRule type="cellIs" dxfId="100" priority="23" stopIfTrue="1" operator="equal">
      <formula>0</formula>
    </cfRule>
  </conditionalFormatting>
  <conditionalFormatting sqref="D44:E44">
    <cfRule type="cellIs" dxfId="99" priority="22" stopIfTrue="1" operator="equal">
      <formula>0</formula>
    </cfRule>
  </conditionalFormatting>
  <conditionalFormatting sqref="D71:E71">
    <cfRule type="cellIs" dxfId="98" priority="21" stopIfTrue="1" operator="equal">
      <formula>0</formula>
    </cfRule>
  </conditionalFormatting>
  <conditionalFormatting sqref="D81:E81">
    <cfRule type="cellIs" dxfId="97" priority="20" stopIfTrue="1" operator="equal">
      <formula>0</formula>
    </cfRule>
  </conditionalFormatting>
  <conditionalFormatting sqref="D114">
    <cfRule type="cellIs" dxfId="96" priority="19" stopIfTrue="1" operator="equal">
      <formula>0</formula>
    </cfRule>
  </conditionalFormatting>
  <conditionalFormatting sqref="D18:D23">
    <cfRule type="cellIs" dxfId="95" priority="18" stopIfTrue="1" operator="equal">
      <formula>0</formula>
    </cfRule>
  </conditionalFormatting>
  <conditionalFormatting sqref="D26:D29">
    <cfRule type="cellIs" dxfId="94" priority="17" stopIfTrue="1" operator="equal">
      <formula>0</formula>
    </cfRule>
  </conditionalFormatting>
  <conditionalFormatting sqref="D33:D36">
    <cfRule type="cellIs" dxfId="93" priority="16" stopIfTrue="1" operator="equal">
      <formula>0</formula>
    </cfRule>
  </conditionalFormatting>
  <conditionalFormatting sqref="D46:D48">
    <cfRule type="cellIs" dxfId="92" priority="15" stopIfTrue="1" operator="equal">
      <formula>0</formula>
    </cfRule>
  </conditionalFormatting>
  <conditionalFormatting sqref="D50:E50">
    <cfRule type="cellIs" dxfId="91" priority="14" stopIfTrue="1" operator="equal">
      <formula>0</formula>
    </cfRule>
  </conditionalFormatting>
  <conditionalFormatting sqref="D52:D57">
    <cfRule type="cellIs" dxfId="90" priority="13" stopIfTrue="1" operator="equal">
      <formula>0</formula>
    </cfRule>
  </conditionalFormatting>
  <conditionalFormatting sqref="D58:E58">
    <cfRule type="cellIs" dxfId="89" priority="12" stopIfTrue="1" operator="equal">
      <formula>0</formula>
    </cfRule>
  </conditionalFormatting>
  <conditionalFormatting sqref="D123:E124">
    <cfRule type="cellIs" dxfId="88" priority="11" stopIfTrue="1" operator="equal">
      <formula>0</formula>
    </cfRule>
  </conditionalFormatting>
  <conditionalFormatting sqref="D61:D70">
    <cfRule type="cellIs" dxfId="87" priority="10" stopIfTrue="1" operator="equal">
      <formula>0</formula>
    </cfRule>
  </conditionalFormatting>
  <conditionalFormatting sqref="D74:D80">
    <cfRule type="cellIs" dxfId="86" priority="9" stopIfTrue="1" operator="equal">
      <formula>0</formula>
    </cfRule>
  </conditionalFormatting>
  <conditionalFormatting sqref="D87:E87">
    <cfRule type="cellIs" dxfId="85" priority="8" stopIfTrue="1" operator="equal">
      <formula>0</formula>
    </cfRule>
  </conditionalFormatting>
  <conditionalFormatting sqref="D84:D86">
    <cfRule type="cellIs" dxfId="84" priority="7" stopIfTrue="1" operator="equal">
      <formula>0</formula>
    </cfRule>
  </conditionalFormatting>
  <conditionalFormatting sqref="D89:D93">
    <cfRule type="cellIs" dxfId="83" priority="6" stopIfTrue="1" operator="equal">
      <formula>0</formula>
    </cfRule>
  </conditionalFormatting>
  <conditionalFormatting sqref="D94:E94">
    <cfRule type="cellIs" dxfId="82" priority="5" stopIfTrue="1" operator="equal">
      <formula>0</formula>
    </cfRule>
  </conditionalFormatting>
  <conditionalFormatting sqref="D105:E105">
    <cfRule type="cellIs" dxfId="81" priority="4" stopIfTrue="1" operator="equal">
      <formula>0</formula>
    </cfRule>
  </conditionalFormatting>
  <conditionalFormatting sqref="D107:D111">
    <cfRule type="cellIs" dxfId="80" priority="3" stopIfTrue="1" operator="equal">
      <formula>0</formula>
    </cfRule>
  </conditionalFormatting>
  <conditionalFormatting sqref="D112:E112">
    <cfRule type="cellIs" dxfId="79" priority="2" stopIfTrue="1" operator="equal">
      <formula>0</formula>
    </cfRule>
  </conditionalFormatting>
  <conditionalFormatting sqref="D115:D119">
    <cfRule type="cellIs" dxfId="78" priority="1" stopIfTrue="1" operator="equal">
      <formula>0</formula>
    </cfRule>
  </conditionalFormatting>
  <dataValidations count="2">
    <dataValidation type="whole" allowBlank="1" showErrorMessage="1" errorTitle="Enter 0, 1, or 2" error="_x000a_If N/A, note this in the comments and leave the score boxes blank." sqref="E8:E15" xr:uid="{00000000-0002-0000-0400-000000000000}">
      <formula1>0</formula1>
      <formula2>2</formula2>
    </dataValidation>
    <dataValidation type="whole" allowBlank="1" showInputMessage="1" showErrorMessage="1" errorTitle="Enter 0, 1, or 2" error="If N/A, note that in the comments and leave the score boxes blank." sqref="D89:E93 D59:E70 D84:E86 D32:E36 D51:E57 D18:E23 D74:E80 E25 D106:E111 D95:E104 D26:E30 D45:E49 D38:E43 D8:D15 D114:E122" xr:uid="{00000000-0002-0000-0400-000001000000}">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IV143"/>
  <sheetViews>
    <sheetView view="pageBreakPreview" zoomScale="110" zoomScaleNormal="70" zoomScaleSheetLayoutView="110" workbookViewId="0">
      <selection activeCell="C2" sqref="C2"/>
    </sheetView>
  </sheetViews>
  <sheetFormatPr defaultColWidth="8.7109375" defaultRowHeight="14.25" x14ac:dyDescent="0.2"/>
  <cols>
    <col min="1" max="1" width="1.42578125" style="58" customWidth="1"/>
    <col min="2" max="2" width="9.42578125" style="58" customWidth="1"/>
    <col min="3" max="3" width="41.7109375" style="253" customWidth="1"/>
    <col min="4" max="4" width="6.28515625" style="39" customWidth="1"/>
    <col min="5" max="5" width="5.28515625" style="39" customWidth="1"/>
    <col min="6" max="6" width="16.28515625" style="148" customWidth="1"/>
    <col min="7" max="7" width="33.42578125" style="178" customWidth="1"/>
    <col min="8" max="8" width="33.42578125" style="176" customWidth="1"/>
    <col min="9" max="15" width="2.28515625" style="132" customWidth="1"/>
    <col min="16" max="16" width="9.28515625" style="60" customWidth="1"/>
    <col min="17" max="256" width="9.28515625" style="17" customWidth="1"/>
    <col min="257" max="16384" width="8.7109375" style="164"/>
  </cols>
  <sheetData>
    <row r="1" spans="1:16" s="58" customFormat="1" ht="12.75" customHeight="1" x14ac:dyDescent="0.15">
      <c r="A1" s="439" t="s">
        <v>145</v>
      </c>
      <c r="B1" s="439"/>
      <c r="C1" s="241"/>
      <c r="D1" s="59"/>
      <c r="E1" s="440" t="s">
        <v>247</v>
      </c>
      <c r="F1" s="441"/>
      <c r="G1" s="441"/>
      <c r="H1" s="441"/>
      <c r="I1" s="132"/>
      <c r="J1" s="132"/>
      <c r="K1" s="132"/>
      <c r="L1" s="132"/>
      <c r="M1" s="132"/>
      <c r="N1" s="132"/>
      <c r="O1" s="132"/>
      <c r="P1" s="86"/>
    </row>
    <row r="2" spans="1:16" s="58" customFormat="1" ht="12" x14ac:dyDescent="0.15">
      <c r="A2" s="439" t="s">
        <v>146</v>
      </c>
      <c r="B2" s="439"/>
      <c r="C2" s="242"/>
      <c r="D2" s="87"/>
      <c r="E2" s="441"/>
      <c r="F2" s="441"/>
      <c r="G2" s="441"/>
      <c r="H2" s="441"/>
      <c r="I2" s="132"/>
      <c r="J2" s="132"/>
      <c r="K2" s="132"/>
      <c r="L2" s="132"/>
      <c r="M2" s="132"/>
      <c r="N2" s="132"/>
      <c r="O2" s="132"/>
      <c r="P2" s="86"/>
    </row>
    <row r="3" spans="1:16" s="58" customFormat="1" ht="12" x14ac:dyDescent="0.15">
      <c r="A3" s="439" t="s">
        <v>147</v>
      </c>
      <c r="B3" s="439"/>
      <c r="C3" s="241"/>
      <c r="D3" s="59"/>
      <c r="E3" s="441"/>
      <c r="F3" s="441"/>
      <c r="G3" s="441"/>
      <c r="H3" s="441"/>
      <c r="I3" s="132"/>
      <c r="J3" s="132"/>
      <c r="K3" s="132"/>
      <c r="L3" s="132"/>
      <c r="M3" s="132"/>
      <c r="N3" s="132"/>
      <c r="O3" s="132"/>
      <c r="P3" s="86"/>
    </row>
    <row r="4" spans="1:16" s="58" customFormat="1" ht="12" x14ac:dyDescent="0.15">
      <c r="A4" s="439" t="s">
        <v>148</v>
      </c>
      <c r="B4" s="439"/>
      <c r="C4" s="243"/>
      <c r="D4" s="59"/>
      <c r="E4" s="441"/>
      <c r="F4" s="441"/>
      <c r="G4" s="441"/>
      <c r="H4" s="441"/>
      <c r="I4" s="132"/>
      <c r="J4" s="132"/>
      <c r="K4" s="132"/>
      <c r="L4" s="132"/>
      <c r="M4" s="132"/>
      <c r="N4" s="132"/>
      <c r="O4" s="132"/>
      <c r="P4" s="86"/>
    </row>
    <row r="5" spans="1:16" s="58" customFormat="1" ht="24.75" customHeight="1" x14ac:dyDescent="0.25">
      <c r="B5" s="80"/>
      <c r="C5" s="244"/>
      <c r="D5" s="59"/>
      <c r="E5" s="441"/>
      <c r="F5" s="441"/>
      <c r="G5" s="441"/>
      <c r="H5" s="441"/>
      <c r="I5" s="132"/>
      <c r="J5" s="132"/>
      <c r="K5" s="132"/>
      <c r="L5" s="132"/>
      <c r="M5" s="132"/>
      <c r="N5" s="132"/>
      <c r="O5" s="132"/>
      <c r="P5" s="86"/>
    </row>
    <row r="6" spans="1:16" ht="22.9" customHeight="1" x14ac:dyDescent="0.2">
      <c r="A6" s="88"/>
      <c r="B6" s="64"/>
      <c r="C6" s="245"/>
      <c r="D6" s="40" t="s">
        <v>149</v>
      </c>
      <c r="E6" s="40" t="s">
        <v>150</v>
      </c>
      <c r="F6" s="19" t="s">
        <v>151</v>
      </c>
      <c r="G6" s="18" t="s">
        <v>152</v>
      </c>
      <c r="H6" s="18" t="s">
        <v>153</v>
      </c>
      <c r="I6" s="129" t="s">
        <v>257</v>
      </c>
      <c r="J6" s="129" t="s">
        <v>135</v>
      </c>
      <c r="K6" s="129" t="s">
        <v>258</v>
      </c>
      <c r="L6" s="129" t="s">
        <v>259</v>
      </c>
      <c r="M6" s="129" t="s">
        <v>260</v>
      </c>
      <c r="N6" s="129" t="s">
        <v>261</v>
      </c>
      <c r="O6" s="129" t="s">
        <v>262</v>
      </c>
      <c r="P6" s="163"/>
    </row>
    <row r="7" spans="1:16" s="165" customFormat="1" ht="14.65" customHeight="1" x14ac:dyDescent="0.25">
      <c r="A7" s="210" t="s">
        <v>306</v>
      </c>
      <c r="B7" s="210"/>
      <c r="C7" s="246"/>
      <c r="D7" s="221"/>
      <c r="E7" s="208"/>
      <c r="F7" s="209"/>
      <c r="G7" s="210"/>
      <c r="H7" s="210"/>
      <c r="I7" s="131" t="s">
        <v>1</v>
      </c>
      <c r="J7" s="131" t="s">
        <v>1</v>
      </c>
      <c r="K7" s="131" t="s">
        <v>1</v>
      </c>
      <c r="L7" s="131" t="s">
        <v>1</v>
      </c>
      <c r="M7" s="131" t="s">
        <v>1</v>
      </c>
      <c r="N7" s="131" t="s">
        <v>1</v>
      </c>
      <c r="O7" s="131" t="s">
        <v>1</v>
      </c>
    </row>
    <row r="8" spans="1:16" ht="62.1" customHeight="1" x14ac:dyDescent="0.2">
      <c r="A8" s="219"/>
      <c r="B8" s="191">
        <v>1.1000000000000001</v>
      </c>
      <c r="C8" s="237" t="s">
        <v>132</v>
      </c>
      <c r="D8" s="220">
        <f t="shared" ref="D8:D15" si="0">COUNT(E8)*2</f>
        <v>0</v>
      </c>
      <c r="E8" s="50"/>
      <c r="F8" s="46"/>
      <c r="G8" s="47"/>
      <c r="H8" s="48"/>
      <c r="I8" s="132" t="s">
        <v>0</v>
      </c>
      <c r="J8" s="132" t="s">
        <v>1</v>
      </c>
      <c r="K8" s="132" t="s">
        <v>1</v>
      </c>
      <c r="L8" s="132" t="s">
        <v>0</v>
      </c>
      <c r="M8" s="132" t="s">
        <v>0</v>
      </c>
      <c r="N8" s="132" t="s">
        <v>1</v>
      </c>
      <c r="O8" s="132" t="s">
        <v>1</v>
      </c>
      <c r="P8" s="17"/>
    </row>
    <row r="9" spans="1:16" ht="37.15" customHeight="1" x14ac:dyDescent="0.2">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5.9" customHeight="1" x14ac:dyDescent="0.2">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7" x14ac:dyDescent="0.2">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2">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4" customHeight="1" x14ac:dyDescent="0.2">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customHeight="1" x14ac:dyDescent="0.2">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15" customHeight="1" x14ac:dyDescent="0.2">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68" customFormat="1" ht="24" customHeight="1" x14ac:dyDescent="0.25">
      <c r="A16" s="91"/>
      <c r="B16" s="82"/>
      <c r="C16" s="222" t="s">
        <v>301</v>
      </c>
      <c r="D16" s="44">
        <f>SUM(D8:D15)</f>
        <v>0</v>
      </c>
      <c r="E16" s="44">
        <f>SUM(E8:E15)</f>
        <v>0</v>
      </c>
      <c r="F16" s="147" t="s">
        <v>167</v>
      </c>
      <c r="G16" s="192" t="str">
        <f>IF(ISERROR(SUM(E16/D16)),"",SUM(E16/D16))</f>
        <v/>
      </c>
      <c r="H16" s="45"/>
      <c r="I16" s="131" t="s">
        <v>1</v>
      </c>
      <c r="J16" s="131" t="s">
        <v>1</v>
      </c>
      <c r="K16" s="131" t="s">
        <v>1</v>
      </c>
      <c r="L16" s="131" t="s">
        <v>1</v>
      </c>
      <c r="M16" s="131" t="s">
        <v>1</v>
      </c>
      <c r="N16" s="131" t="s">
        <v>1</v>
      </c>
      <c r="O16" s="131" t="s">
        <v>1</v>
      </c>
      <c r="P16" s="167"/>
    </row>
    <row r="17" spans="1:16" s="16" customFormat="1" ht="16.149999999999999" hidden="1" customHeight="1" x14ac:dyDescent="0.25">
      <c r="A17" s="194" t="s">
        <v>307</v>
      </c>
      <c r="B17" s="197"/>
      <c r="C17" s="193"/>
      <c r="D17" s="195"/>
      <c r="E17" s="195"/>
      <c r="F17" s="196"/>
      <c r="G17" s="193"/>
      <c r="H17" s="193"/>
      <c r="I17" s="131" t="s">
        <v>0</v>
      </c>
      <c r="J17" s="131" t="s">
        <v>0</v>
      </c>
      <c r="K17" s="131" t="s">
        <v>0</v>
      </c>
      <c r="L17" s="131" t="s">
        <v>1</v>
      </c>
      <c r="M17" s="131" t="s">
        <v>1</v>
      </c>
      <c r="N17" s="131" t="s">
        <v>0</v>
      </c>
      <c r="O17" s="131" t="s">
        <v>1</v>
      </c>
    </row>
    <row r="18" spans="1:16" ht="27" hidden="1" customHeight="1" x14ac:dyDescent="0.2">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hidden="1" customHeight="1" x14ac:dyDescent="0.2">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15" hidden="1" customHeight="1" x14ac:dyDescent="0.2">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1.9" hidden="1" customHeight="1" x14ac:dyDescent="0.2">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35" hidden="1" customHeight="1" x14ac:dyDescent="0.2">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hidden="1" customHeight="1" x14ac:dyDescent="0.2">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68" customFormat="1" ht="24" hidden="1" customHeight="1" x14ac:dyDescent="0.25">
      <c r="A24" s="53"/>
      <c r="B24" s="57"/>
      <c r="C24" s="222"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5" customFormat="1" ht="12.75" customHeight="1" x14ac:dyDescent="0.25">
      <c r="A25" s="194" t="s">
        <v>303</v>
      </c>
      <c r="B25" s="197"/>
      <c r="C25" s="193"/>
      <c r="D25" s="195"/>
      <c r="E25" s="195"/>
      <c r="F25" s="196"/>
      <c r="G25" s="193"/>
      <c r="H25" s="193"/>
      <c r="I25" s="131" t="s">
        <v>1</v>
      </c>
      <c r="J25" s="131" t="s">
        <v>1</v>
      </c>
      <c r="K25" s="131" t="s">
        <v>1</v>
      </c>
      <c r="L25" s="131" t="s">
        <v>1</v>
      </c>
      <c r="M25" s="131" t="s">
        <v>1</v>
      </c>
      <c r="N25" s="131" t="s">
        <v>1</v>
      </c>
      <c r="O25" s="131" t="s">
        <v>1</v>
      </c>
      <c r="P25" s="169"/>
    </row>
    <row r="26" spans="1:16" ht="54" customHeight="1" x14ac:dyDescent="0.2">
      <c r="A26" s="93"/>
      <c r="B26" s="191">
        <v>3.1</v>
      </c>
      <c r="C26" s="237" t="s">
        <v>113</v>
      </c>
      <c r="D26" s="49">
        <f>COUNT(E26)*2</f>
        <v>0</v>
      </c>
      <c r="E26" s="50"/>
      <c r="F26" s="46" t="s">
        <v>111</v>
      </c>
      <c r="G26" s="47"/>
      <c r="H26" s="48"/>
      <c r="I26" s="132" t="s">
        <v>1</v>
      </c>
      <c r="J26" s="132" t="s">
        <v>1</v>
      </c>
      <c r="K26" s="132" t="s">
        <v>1</v>
      </c>
      <c r="L26" s="132" t="s">
        <v>1</v>
      </c>
      <c r="M26" s="132" t="s">
        <v>1</v>
      </c>
      <c r="N26" s="132" t="s">
        <v>1</v>
      </c>
      <c r="O26" s="132" t="s">
        <v>1</v>
      </c>
    </row>
    <row r="27" spans="1:16" ht="45.4" customHeight="1" x14ac:dyDescent="0.2">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2">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customHeight="1" x14ac:dyDescent="0.2">
      <c r="A29" s="89"/>
      <c r="B29" s="36">
        <v>3.4</v>
      </c>
      <c r="C29" s="247" t="s">
        <v>109</v>
      </c>
      <c r="D29" s="49">
        <f>COUNT(E29)*2</f>
        <v>0</v>
      </c>
      <c r="E29" s="41"/>
      <c r="F29" s="24" t="s">
        <v>108</v>
      </c>
      <c r="G29" s="22"/>
      <c r="H29" s="23"/>
      <c r="I29" s="132" t="s">
        <v>0</v>
      </c>
      <c r="J29" s="132" t="s">
        <v>0</v>
      </c>
      <c r="K29" s="132" t="s">
        <v>0</v>
      </c>
      <c r="L29" s="132" t="s">
        <v>0</v>
      </c>
      <c r="M29" s="132" t="s">
        <v>0</v>
      </c>
      <c r="N29" s="132" t="s">
        <v>1</v>
      </c>
      <c r="O29" s="132" t="s">
        <v>1</v>
      </c>
    </row>
    <row r="30" spans="1:16" ht="48" hidden="1" customHeight="1" x14ac:dyDescent="0.2">
      <c r="A30" s="93"/>
      <c r="B30" s="191">
        <v>3.5</v>
      </c>
      <c r="C30" s="237" t="s">
        <v>107</v>
      </c>
      <c r="D30" s="49">
        <f>COUNT(E30)*2</f>
        <v>0</v>
      </c>
      <c r="E30" s="50"/>
      <c r="F30" s="46" t="s">
        <v>106</v>
      </c>
      <c r="G30" s="48"/>
      <c r="H30" s="48"/>
      <c r="I30" s="132" t="s">
        <v>1</v>
      </c>
      <c r="J30" s="132" t="s">
        <v>1</v>
      </c>
      <c r="K30" s="132" t="s">
        <v>1</v>
      </c>
      <c r="L30" s="132" t="s">
        <v>1</v>
      </c>
      <c r="M30" s="132" t="s">
        <v>1</v>
      </c>
      <c r="N30" s="132" t="s">
        <v>0</v>
      </c>
      <c r="O30" s="132" t="s">
        <v>0</v>
      </c>
    </row>
    <row r="31" spans="1:16" s="168" customFormat="1" ht="24" customHeight="1" x14ac:dyDescent="0.2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7"/>
    </row>
    <row r="32" spans="1:16" s="165" customFormat="1" ht="12.75" customHeight="1" x14ac:dyDescent="0.25">
      <c r="A32" s="194" t="s">
        <v>305</v>
      </c>
      <c r="B32" s="197"/>
      <c r="C32" s="193"/>
      <c r="D32" s="195"/>
      <c r="E32" s="195"/>
      <c r="F32" s="196"/>
      <c r="G32" s="193"/>
      <c r="H32" s="193"/>
      <c r="I32" s="133" t="s">
        <v>1</v>
      </c>
      <c r="J32" s="133" t="s">
        <v>1</v>
      </c>
      <c r="K32" s="133" t="s">
        <v>1</v>
      </c>
      <c r="L32" s="133" t="s">
        <v>1</v>
      </c>
      <c r="M32" s="133" t="s">
        <v>1</v>
      </c>
      <c r="N32" s="133" t="s">
        <v>1</v>
      </c>
      <c r="O32" s="133" t="s">
        <v>1</v>
      </c>
      <c r="P32" s="169"/>
    </row>
    <row r="33" spans="1:16" ht="73.150000000000006" customHeight="1" x14ac:dyDescent="0.2">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 customHeight="1" x14ac:dyDescent="0.2">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customHeight="1" x14ac:dyDescent="0.2">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15" customHeight="1" x14ac:dyDescent="0.2">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68" customFormat="1" ht="24" customHeight="1" x14ac:dyDescent="0.2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7"/>
    </row>
    <row r="38" spans="1:16" s="165" customFormat="1" ht="12.75" customHeight="1" x14ac:dyDescent="0.25">
      <c r="A38" s="194" t="s">
        <v>364</v>
      </c>
      <c r="B38" s="197"/>
      <c r="C38" s="193"/>
      <c r="D38" s="195"/>
      <c r="E38" s="195"/>
      <c r="F38" s="196"/>
      <c r="G38" s="193"/>
      <c r="H38" s="193"/>
      <c r="I38" s="134" t="s">
        <v>1</v>
      </c>
      <c r="J38" s="134" t="s">
        <v>1</v>
      </c>
      <c r="K38" s="134" t="s">
        <v>1</v>
      </c>
      <c r="L38" s="134" t="s">
        <v>0</v>
      </c>
      <c r="M38" s="134" t="s">
        <v>0</v>
      </c>
      <c r="N38" s="134" t="s">
        <v>1</v>
      </c>
      <c r="O38" s="134" t="s">
        <v>0</v>
      </c>
      <c r="P38" s="169"/>
    </row>
    <row r="39" spans="1:16" ht="58.9" customHeight="1" x14ac:dyDescent="0.2">
      <c r="A39" s="89"/>
      <c r="B39" s="83">
        <v>5.0999999999999996</v>
      </c>
      <c r="C39" s="247" t="s">
        <v>102</v>
      </c>
      <c r="D39" s="49">
        <f>COUNT(E39)*2</f>
        <v>0</v>
      </c>
      <c r="E39" s="50"/>
      <c r="F39" s="27" t="s">
        <v>101</v>
      </c>
      <c r="G39" s="28"/>
      <c r="H39" s="28"/>
      <c r="I39" s="132" t="s">
        <v>1</v>
      </c>
      <c r="J39" s="132" t="s">
        <v>1</v>
      </c>
      <c r="K39" s="132" t="s">
        <v>1</v>
      </c>
      <c r="L39" s="132" t="s">
        <v>0</v>
      </c>
      <c r="M39" s="132" t="s">
        <v>0</v>
      </c>
      <c r="N39" s="132" t="s">
        <v>1</v>
      </c>
      <c r="O39" s="132" t="s">
        <v>0</v>
      </c>
    </row>
    <row r="40" spans="1:16" ht="48.6" customHeight="1" x14ac:dyDescent="0.2">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4" customHeight="1" x14ac:dyDescent="0.2">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65" hidden="1" customHeight="1" x14ac:dyDescent="0.2">
      <c r="A42" s="89"/>
      <c r="B42" s="83">
        <v>5.4</v>
      </c>
      <c r="C42" s="247"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4" hidden="1" customHeight="1" x14ac:dyDescent="0.2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68" customFormat="1" ht="24" customHeight="1" x14ac:dyDescent="0.2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7"/>
    </row>
    <row r="45" spans="1:16" s="165" customFormat="1" ht="12.75" customHeight="1" x14ac:dyDescent="0.25">
      <c r="A45" s="194" t="s">
        <v>366</v>
      </c>
      <c r="B45" s="197"/>
      <c r="C45" s="193"/>
      <c r="D45" s="195"/>
      <c r="E45" s="195"/>
      <c r="F45" s="196"/>
      <c r="G45" s="193"/>
      <c r="H45" s="193"/>
      <c r="I45" s="134" t="s">
        <v>1</v>
      </c>
      <c r="J45" s="134" t="s">
        <v>1</v>
      </c>
      <c r="K45" s="134" t="s">
        <v>1</v>
      </c>
      <c r="L45" s="134" t="s">
        <v>1</v>
      </c>
      <c r="M45" s="134" t="s">
        <v>1</v>
      </c>
      <c r="N45" s="134" t="s">
        <v>1</v>
      </c>
      <c r="O45" s="134" t="s">
        <v>1</v>
      </c>
      <c r="P45" s="169"/>
    </row>
    <row r="46" spans="1:16" ht="28.15" customHeight="1" x14ac:dyDescent="0.2">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15" hidden="1" customHeight="1" x14ac:dyDescent="0.2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8.9" customHeight="1" x14ac:dyDescent="0.2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2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68" customFormat="1" ht="24" customHeight="1" x14ac:dyDescent="0.2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7"/>
    </row>
    <row r="51" spans="1:16" s="165" customFormat="1" ht="12.75" hidden="1" customHeight="1" x14ac:dyDescent="0.25">
      <c r="A51" s="194" t="s">
        <v>362</v>
      </c>
      <c r="B51" s="197"/>
      <c r="C51" s="193"/>
      <c r="D51" s="195"/>
      <c r="E51" s="195"/>
      <c r="F51" s="196"/>
      <c r="G51" s="193"/>
      <c r="H51" s="193"/>
      <c r="I51" s="134" t="s">
        <v>1</v>
      </c>
      <c r="J51" s="134" t="s">
        <v>1</v>
      </c>
      <c r="K51" s="134" t="s">
        <v>1</v>
      </c>
      <c r="L51" s="134" t="s">
        <v>0</v>
      </c>
      <c r="M51" s="134" t="s">
        <v>0</v>
      </c>
      <c r="N51" s="134" t="s">
        <v>0</v>
      </c>
      <c r="O51" s="134" t="s">
        <v>0</v>
      </c>
      <c r="P51" s="169"/>
    </row>
    <row r="52" spans="1:16" s="13" customFormat="1" ht="76.5" hidden="1" customHeight="1" x14ac:dyDescent="0.25">
      <c r="A52" s="97"/>
      <c r="B52" s="98">
        <v>7.1</v>
      </c>
      <c r="C52" s="237"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hidden="1" customHeight="1" x14ac:dyDescent="0.2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hidden="1" customHeight="1" x14ac:dyDescent="0.2">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hidden="1" customHeight="1" x14ac:dyDescent="0.2">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6.899999999999999" hidden="1" customHeight="1" x14ac:dyDescent="0.2">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1.9" hidden="1" customHeight="1" x14ac:dyDescent="0.2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68" customFormat="1" ht="24" hidden="1" customHeight="1" x14ac:dyDescent="0.25">
      <c r="A58" s="91"/>
      <c r="B58" s="82"/>
      <c r="C58" s="222" t="s">
        <v>363</v>
      </c>
      <c r="D58" s="44">
        <f>SUM(D52:D57)</f>
        <v>0</v>
      </c>
      <c r="E58" s="44">
        <f>SUM(E52:E57)</f>
        <v>0</v>
      </c>
      <c r="F58" s="222" t="s">
        <v>167</v>
      </c>
      <c r="G58" s="192" t="str">
        <f>IF(ISERROR(SUM(E58/D58)),"",SUM(E58/D58))</f>
        <v/>
      </c>
      <c r="H58" s="45"/>
      <c r="I58" s="134" t="s">
        <v>1</v>
      </c>
      <c r="J58" s="134" t="s">
        <v>1</v>
      </c>
      <c r="K58" s="134" t="s">
        <v>1</v>
      </c>
      <c r="L58" s="134" t="s">
        <v>0</v>
      </c>
      <c r="M58" s="134" t="s">
        <v>0</v>
      </c>
      <c r="N58" s="134" t="s">
        <v>0</v>
      </c>
      <c r="O58" s="134" t="s">
        <v>0</v>
      </c>
      <c r="P58" s="167"/>
    </row>
    <row r="59" spans="1:16" s="165" customFormat="1" ht="12.75" customHeight="1" x14ac:dyDescent="0.25">
      <c r="A59" s="207" t="s">
        <v>361</v>
      </c>
      <c r="B59" s="223"/>
      <c r="C59" s="198"/>
      <c r="D59" s="199"/>
      <c r="E59" s="199"/>
      <c r="F59" s="224"/>
      <c r="G59" s="198"/>
      <c r="H59" s="198"/>
      <c r="I59" s="134" t="s">
        <v>1</v>
      </c>
      <c r="J59" s="134" t="s">
        <v>1</v>
      </c>
      <c r="K59" s="134" t="s">
        <v>1</v>
      </c>
      <c r="L59" s="134" t="s">
        <v>1</v>
      </c>
      <c r="M59" s="134" t="s">
        <v>1</v>
      </c>
      <c r="N59" s="134" t="s">
        <v>1</v>
      </c>
      <c r="O59" s="134" t="s">
        <v>1</v>
      </c>
      <c r="P59" s="169"/>
    </row>
    <row r="60" spans="1:16" s="166" customFormat="1" ht="10.5" customHeight="1" x14ac:dyDescent="0.25">
      <c r="A60" s="203"/>
      <c r="B60" s="203" t="s">
        <v>360</v>
      </c>
      <c r="C60" s="203"/>
      <c r="D60" s="204"/>
      <c r="E60" s="204"/>
      <c r="F60" s="205"/>
      <c r="G60" s="203"/>
      <c r="H60" s="203"/>
      <c r="I60" s="159" t="s">
        <v>1</v>
      </c>
      <c r="J60" s="159" t="s">
        <v>1</v>
      </c>
      <c r="K60" s="159" t="s">
        <v>1</v>
      </c>
      <c r="L60" s="159" t="s">
        <v>1</v>
      </c>
      <c r="M60" s="159" t="s">
        <v>1</v>
      </c>
      <c r="N60" s="159" t="s">
        <v>1</v>
      </c>
      <c r="O60" s="159" t="s">
        <v>1</v>
      </c>
    </row>
    <row r="61" spans="1:16" ht="46.35" customHeight="1" x14ac:dyDescent="0.2">
      <c r="A61" s="225"/>
      <c r="B61" s="63" t="s">
        <v>311</v>
      </c>
      <c r="C61" s="237" t="s">
        <v>74</v>
      </c>
      <c r="D61" s="220">
        <f t="shared" ref="D61:D70" si="3">COUNT(E61)*2</f>
        <v>0</v>
      </c>
      <c r="E61" s="50"/>
      <c r="F61" s="226" t="s">
        <v>73</v>
      </c>
      <c r="G61" s="227"/>
      <c r="H61" s="228"/>
      <c r="I61" s="132" t="s">
        <v>1</v>
      </c>
      <c r="J61" s="132" t="s">
        <v>1</v>
      </c>
      <c r="K61" s="132" t="s">
        <v>1</v>
      </c>
      <c r="L61" s="132" t="s">
        <v>1</v>
      </c>
      <c r="M61" s="132" t="s">
        <v>1</v>
      </c>
      <c r="N61" s="132" t="s">
        <v>1</v>
      </c>
      <c r="O61" s="132" t="s">
        <v>1</v>
      </c>
    </row>
    <row r="62" spans="1:16" ht="23.65" hidden="1" customHeight="1" x14ac:dyDescent="0.2">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4" customHeight="1" x14ac:dyDescent="0.2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2">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hidden="1" customHeight="1" x14ac:dyDescent="0.2">
      <c r="A65" s="89"/>
      <c r="B65" s="61" t="s">
        <v>315</v>
      </c>
      <c r="C65" s="247" t="s">
        <v>298</v>
      </c>
      <c r="D65" s="49">
        <f t="shared" si="3"/>
        <v>0</v>
      </c>
      <c r="E65" s="50"/>
      <c r="F65" s="31" t="s">
        <v>67</v>
      </c>
      <c r="G65" s="30"/>
      <c r="H65" s="32"/>
      <c r="I65" s="132" t="s">
        <v>1</v>
      </c>
      <c r="J65" s="132" t="s">
        <v>1</v>
      </c>
      <c r="K65" s="132" t="s">
        <v>1</v>
      </c>
      <c r="L65" s="132" t="s">
        <v>0</v>
      </c>
      <c r="M65" s="132" t="s">
        <v>0</v>
      </c>
      <c r="N65" s="132" t="s">
        <v>0</v>
      </c>
      <c r="O65" s="132" t="s">
        <v>0</v>
      </c>
    </row>
    <row r="66" spans="1:16" ht="27" x14ac:dyDescent="0.2">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36" x14ac:dyDescent="0.2">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2">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hidden="1" customHeight="1" x14ac:dyDescent="0.2">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hidden="1" customHeight="1" x14ac:dyDescent="0.2">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68" customFormat="1" ht="24" customHeight="1" x14ac:dyDescent="0.25">
      <c r="A71" s="91"/>
      <c r="B71" s="82"/>
      <c r="C71" s="222" t="s">
        <v>358</v>
      </c>
      <c r="D71" s="44">
        <f>SUM(D61:D70)</f>
        <v>0</v>
      </c>
      <c r="E71" s="44">
        <f>SUM(E61:E70)</f>
        <v>0</v>
      </c>
      <c r="F71" s="222" t="s">
        <v>167</v>
      </c>
      <c r="G71" s="192" t="str">
        <f>IF(ISERROR(SUM(E71/D71)),"",SUM(E71/D71))</f>
        <v/>
      </c>
      <c r="H71" s="45"/>
      <c r="I71" s="134" t="s">
        <v>1</v>
      </c>
      <c r="J71" s="134" t="s">
        <v>1</v>
      </c>
      <c r="K71" s="134" t="s">
        <v>1</v>
      </c>
      <c r="L71" s="134" t="s">
        <v>1</v>
      </c>
      <c r="M71" s="134" t="s">
        <v>1</v>
      </c>
      <c r="N71" s="134" t="s">
        <v>1</v>
      </c>
      <c r="O71" s="134" t="s">
        <v>1</v>
      </c>
      <c r="P71" s="167"/>
    </row>
    <row r="72" spans="1:16" s="166" customFormat="1" ht="10.5" hidden="1" customHeight="1" x14ac:dyDescent="0.25">
      <c r="A72" s="230"/>
      <c r="B72" s="231" t="s">
        <v>357</v>
      </c>
      <c r="C72" s="230"/>
      <c r="D72" s="230"/>
      <c r="E72" s="230"/>
      <c r="F72" s="230"/>
      <c r="G72" s="230"/>
      <c r="H72" s="230"/>
      <c r="I72" s="160" t="s">
        <v>1</v>
      </c>
      <c r="J72" s="160" t="s">
        <v>0</v>
      </c>
      <c r="K72" s="160" t="s">
        <v>1</v>
      </c>
      <c r="L72" s="160" t="s">
        <v>0</v>
      </c>
      <c r="M72" s="160" t="s">
        <v>0</v>
      </c>
      <c r="N72" s="160" t="s">
        <v>0</v>
      </c>
      <c r="O72" s="160" t="s">
        <v>0</v>
      </c>
    </row>
    <row r="73" spans="1:16" s="171" customFormat="1" ht="12.4" hidden="1" customHeight="1" x14ac:dyDescent="0.25">
      <c r="A73" s="77" t="s">
        <v>158</v>
      </c>
      <c r="B73" s="232" t="s">
        <v>58</v>
      </c>
      <c r="C73" s="235"/>
      <c r="D73" s="233"/>
      <c r="E73" s="233"/>
      <c r="F73" s="234"/>
      <c r="G73" s="235"/>
      <c r="H73" s="235"/>
      <c r="I73" s="160" t="s">
        <v>1</v>
      </c>
      <c r="J73" s="160" t="s">
        <v>0</v>
      </c>
      <c r="K73" s="160" t="s">
        <v>1</v>
      </c>
      <c r="L73" s="160" t="s">
        <v>0</v>
      </c>
      <c r="M73" s="160" t="s">
        <v>0</v>
      </c>
      <c r="N73" s="160" t="s">
        <v>0</v>
      </c>
      <c r="O73" s="160" t="s">
        <v>0</v>
      </c>
      <c r="P73" s="170"/>
    </row>
    <row r="74" spans="1:16" ht="33.4" hidden="1" customHeight="1" x14ac:dyDescent="0.2">
      <c r="A74" s="93"/>
      <c r="B74" s="63" t="s">
        <v>320</v>
      </c>
      <c r="C74" s="237" t="s">
        <v>379</v>
      </c>
      <c r="D74" s="220">
        <f t="shared" ref="D74:D80" si="4">COUNT(E74)*2</f>
        <v>0</v>
      </c>
      <c r="E74" s="50"/>
      <c r="F74" s="226"/>
      <c r="G74" s="227"/>
      <c r="H74" s="228"/>
      <c r="I74" s="132" t="s">
        <v>1</v>
      </c>
      <c r="J74" s="132" t="s">
        <v>0</v>
      </c>
      <c r="K74" s="132" t="s">
        <v>0</v>
      </c>
      <c r="L74" s="132" t="s">
        <v>0</v>
      </c>
      <c r="M74" s="132" t="s">
        <v>0</v>
      </c>
      <c r="N74" s="132" t="s">
        <v>0</v>
      </c>
      <c r="O74" s="132" t="s">
        <v>0</v>
      </c>
    </row>
    <row r="75" spans="1:16" ht="31.5" hidden="1" customHeight="1" x14ac:dyDescent="0.2">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15" hidden="1" customHeight="1" x14ac:dyDescent="0.2">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15" hidden="1" customHeight="1" x14ac:dyDescent="0.2">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15" hidden="1" customHeight="1" x14ac:dyDescent="0.2">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hidden="1" customHeight="1" x14ac:dyDescent="0.2">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hidden="1" customHeight="1" x14ac:dyDescent="0.2">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68" customFormat="1" ht="22.5" hidden="1" x14ac:dyDescent="0.25">
      <c r="A81" s="91"/>
      <c r="B81" s="81"/>
      <c r="C81" s="55" t="s">
        <v>355</v>
      </c>
      <c r="D81" s="38">
        <f>SUM(D74:D80)</f>
        <v>0</v>
      </c>
      <c r="E81" s="38">
        <f>SUM(E74:E80)</f>
        <v>0</v>
      </c>
      <c r="F81" s="55" t="s">
        <v>167</v>
      </c>
      <c r="G81" s="37" t="str">
        <f>IF(ISERROR(SUM(E81/D81)),"",SUM(E81/D81))</f>
        <v/>
      </c>
      <c r="H81" s="15"/>
      <c r="I81" s="161" t="s">
        <v>1</v>
      </c>
      <c r="J81" s="161" t="s">
        <v>0</v>
      </c>
      <c r="K81" s="161" t="s">
        <v>1</v>
      </c>
      <c r="L81" s="161" t="s">
        <v>0</v>
      </c>
      <c r="M81" s="161" t="s">
        <v>0</v>
      </c>
      <c r="N81" s="161" t="s">
        <v>0</v>
      </c>
      <c r="O81" s="161" t="s">
        <v>0</v>
      </c>
      <c r="P81" s="167"/>
    </row>
    <row r="82" spans="1:16" s="172" customFormat="1" ht="10.5" hidden="1" customHeight="1" x14ac:dyDescent="0.25">
      <c r="A82" s="193"/>
      <c r="B82" s="193" t="s">
        <v>354</v>
      </c>
      <c r="C82" s="193"/>
      <c r="D82" s="195"/>
      <c r="E82" s="195"/>
      <c r="F82" s="193"/>
      <c r="G82" s="193"/>
      <c r="H82" s="217"/>
      <c r="I82" s="200" t="s">
        <v>0</v>
      </c>
      <c r="J82" s="200" t="s">
        <v>0</v>
      </c>
      <c r="K82" s="200" t="s">
        <v>0</v>
      </c>
      <c r="L82" s="200" t="s">
        <v>1</v>
      </c>
      <c r="M82" s="200" t="s">
        <v>0</v>
      </c>
      <c r="N82" s="200" t="s">
        <v>0</v>
      </c>
      <c r="O82" s="200" t="s">
        <v>0</v>
      </c>
    </row>
    <row r="83" spans="1:16" s="171" customFormat="1" ht="45.75" hidden="1" customHeight="1" x14ac:dyDescent="0.25">
      <c r="A83" s="229"/>
      <c r="B83" s="437" t="s">
        <v>54</v>
      </c>
      <c r="C83" s="437"/>
      <c r="D83" s="437"/>
      <c r="E83" s="437"/>
      <c r="F83" s="437"/>
      <c r="G83" s="437"/>
      <c r="H83" s="438"/>
      <c r="I83" s="162" t="s">
        <v>0</v>
      </c>
      <c r="J83" s="162" t="s">
        <v>0</v>
      </c>
      <c r="K83" s="162" t="s">
        <v>0</v>
      </c>
      <c r="L83" s="162" t="s">
        <v>1</v>
      </c>
      <c r="M83" s="162" t="s">
        <v>0</v>
      </c>
      <c r="N83" s="162" t="s">
        <v>0</v>
      </c>
      <c r="O83" s="162" t="s">
        <v>0</v>
      </c>
    </row>
    <row r="84" spans="1:16" s="6" customFormat="1" ht="27.4" hidden="1" customHeight="1" x14ac:dyDescent="0.2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4" hidden="1" customHeight="1" x14ac:dyDescent="0.25">
      <c r="A85" s="4"/>
      <c r="B85" s="8" t="s">
        <v>327</v>
      </c>
      <c r="C85" s="247"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4" hidden="1" customHeight="1" x14ac:dyDescent="0.2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68" customFormat="1" ht="28.15" hidden="1" customHeight="1" x14ac:dyDescent="0.25">
      <c r="A87" s="53"/>
      <c r="B87" s="57"/>
      <c r="C87" s="222" t="s">
        <v>370</v>
      </c>
      <c r="D87" s="44">
        <f>SUM(D84:D86)</f>
        <v>0</v>
      </c>
      <c r="E87" s="44"/>
      <c r="F87" s="222" t="s">
        <v>167</v>
      </c>
      <c r="G87" s="192" t="str">
        <f>IF(ISERROR(SUM(E87/D87)),"",SUM(E87/D87))</f>
        <v/>
      </c>
      <c r="H87" s="45"/>
      <c r="I87" s="132" t="s">
        <v>0</v>
      </c>
      <c r="J87" s="132" t="s">
        <v>0</v>
      </c>
      <c r="K87" s="132" t="s">
        <v>0</v>
      </c>
      <c r="L87" s="132" t="s">
        <v>1</v>
      </c>
      <c r="M87" s="132" t="s">
        <v>0</v>
      </c>
      <c r="N87" s="132" t="s">
        <v>0</v>
      </c>
      <c r="O87" s="132" t="s">
        <v>0</v>
      </c>
    </row>
    <row r="88" spans="1:16" s="172" customFormat="1" ht="10.5" hidden="1" customHeight="1" x14ac:dyDescent="0.25">
      <c r="A88" s="33"/>
      <c r="B88" s="33" t="s">
        <v>353</v>
      </c>
      <c r="C88" s="33"/>
      <c r="D88" s="42"/>
      <c r="E88" s="42"/>
      <c r="F88" s="33"/>
      <c r="G88" s="33"/>
      <c r="H88" s="33"/>
      <c r="I88" s="132" t="s">
        <v>0</v>
      </c>
      <c r="J88" s="132" t="s">
        <v>0</v>
      </c>
      <c r="K88" s="132" t="s">
        <v>0</v>
      </c>
      <c r="L88" s="132" t="s">
        <v>1</v>
      </c>
      <c r="M88" s="132" t="s">
        <v>0</v>
      </c>
      <c r="N88" s="132" t="s">
        <v>0</v>
      </c>
      <c r="O88" s="132" t="s">
        <v>0</v>
      </c>
    </row>
    <row r="89" spans="1:16" ht="39" hidden="1" customHeight="1" x14ac:dyDescent="0.2">
      <c r="A89" s="236"/>
      <c r="B89" s="237" t="s">
        <v>329</v>
      </c>
      <c r="C89" s="237" t="s">
        <v>47</v>
      </c>
      <c r="D89" s="220">
        <f>COUNT(E89)*2</f>
        <v>0</v>
      </c>
      <c r="E89" s="50"/>
      <c r="F89" s="238" t="s">
        <v>46</v>
      </c>
      <c r="G89" s="239"/>
      <c r="H89" s="228"/>
      <c r="I89" s="132" t="s">
        <v>0</v>
      </c>
      <c r="J89" s="132" t="s">
        <v>0</v>
      </c>
      <c r="K89" s="132" t="s">
        <v>0</v>
      </c>
      <c r="L89" s="132" t="s">
        <v>1</v>
      </c>
      <c r="M89" s="132" t="s">
        <v>0</v>
      </c>
      <c r="N89" s="132" t="s">
        <v>0</v>
      </c>
      <c r="O89" s="132" t="s">
        <v>0</v>
      </c>
      <c r="P89" s="17"/>
    </row>
    <row r="90" spans="1:16" ht="28.15" hidden="1" customHeight="1" x14ac:dyDescent="0.2">
      <c r="A90" s="4"/>
      <c r="B90" s="3" t="s">
        <v>330</v>
      </c>
      <c r="C90" s="247" t="s">
        <v>45</v>
      </c>
      <c r="D90" s="49">
        <f>COUNT(E90)*2</f>
        <v>0</v>
      </c>
      <c r="E90" s="50"/>
      <c r="F90" s="29" t="s">
        <v>44</v>
      </c>
      <c r="G90" s="34"/>
      <c r="H90" s="32"/>
      <c r="I90" s="132" t="s">
        <v>0</v>
      </c>
      <c r="J90" s="132" t="s">
        <v>0</v>
      </c>
      <c r="K90" s="132" t="s">
        <v>0</v>
      </c>
      <c r="L90" s="132" t="s">
        <v>1</v>
      </c>
      <c r="M90" s="132" t="s">
        <v>0</v>
      </c>
      <c r="N90" s="132" t="s">
        <v>0</v>
      </c>
      <c r="O90" s="132" t="s">
        <v>0</v>
      </c>
      <c r="P90" s="17"/>
    </row>
    <row r="91" spans="1:16" ht="39" hidden="1" customHeight="1" x14ac:dyDescent="0.2">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65" hidden="1" customHeight="1" x14ac:dyDescent="0.2">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65" hidden="1" customHeight="1" x14ac:dyDescent="0.2">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68" customFormat="1" ht="33.6" hidden="1" customHeight="1" x14ac:dyDescent="0.2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2" customFormat="1" ht="10.5" customHeight="1" x14ac:dyDescent="0.25">
      <c r="A95" s="33"/>
      <c r="B95" s="33" t="s">
        <v>352</v>
      </c>
      <c r="C95" s="33"/>
      <c r="D95" s="42"/>
      <c r="E95" s="42"/>
      <c r="F95" s="145"/>
      <c r="G95" s="33"/>
      <c r="H95" s="33"/>
      <c r="I95" s="179" t="s">
        <v>0</v>
      </c>
      <c r="J95" s="179" t="s">
        <v>0</v>
      </c>
      <c r="K95" s="179" t="s">
        <v>0</v>
      </c>
      <c r="L95" s="179" t="s">
        <v>0</v>
      </c>
      <c r="M95" s="179" t="s">
        <v>0</v>
      </c>
      <c r="N95" s="179" t="s">
        <v>1</v>
      </c>
      <c r="O95" s="179" t="s">
        <v>1</v>
      </c>
      <c r="P95" s="173"/>
    </row>
    <row r="96" spans="1:16" ht="22.5" customHeight="1" x14ac:dyDescent="0.2">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customHeight="1" x14ac:dyDescent="0.2">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85" hidden="1" customHeight="1" x14ac:dyDescent="0.2">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8.9" hidden="1" customHeight="1" x14ac:dyDescent="0.2">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65" hidden="1" customHeight="1" x14ac:dyDescent="0.2">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hidden="1" customHeight="1" x14ac:dyDescent="0.2">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hidden="1" customHeight="1" x14ac:dyDescent="0.2">
      <c r="A102" s="4"/>
      <c r="B102" s="3" t="s">
        <v>351</v>
      </c>
      <c r="C102" s="247"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hidden="1" customHeight="1" x14ac:dyDescent="0.2">
      <c r="A103" s="4"/>
      <c r="B103" s="3" t="s">
        <v>340</v>
      </c>
      <c r="C103" s="247"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hidden="1" customHeight="1" x14ac:dyDescent="0.2">
      <c r="A104" s="4"/>
      <c r="B104" s="3" t="s">
        <v>341</v>
      </c>
      <c r="C104" s="247"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68" customFormat="1" ht="40.15" customHeight="1" x14ac:dyDescent="0.25">
      <c r="A105" s="53"/>
      <c r="B105" s="57"/>
      <c r="C105" s="222" t="s">
        <v>350</v>
      </c>
      <c r="D105" s="44">
        <f>SUM(D96:D104)</f>
        <v>0</v>
      </c>
      <c r="E105" s="44">
        <f>SUM(E96:E104)</f>
        <v>0</v>
      </c>
      <c r="F105" s="222" t="s">
        <v>167</v>
      </c>
      <c r="G105" s="192" t="str">
        <f>IF(ISERROR(SUM(E105/D105)),"",SUM(E105/D105))</f>
        <v/>
      </c>
      <c r="H105" s="45"/>
      <c r="I105" s="132" t="s">
        <v>0</v>
      </c>
      <c r="J105" s="132" t="s">
        <v>0</v>
      </c>
      <c r="K105" s="132" t="s">
        <v>0</v>
      </c>
      <c r="L105" s="132" t="s">
        <v>0</v>
      </c>
      <c r="M105" s="132" t="s">
        <v>0</v>
      </c>
      <c r="N105" s="132" t="s">
        <v>1</v>
      </c>
      <c r="O105" s="132" t="s">
        <v>1</v>
      </c>
    </row>
    <row r="106" spans="1:16" s="172" customFormat="1" ht="10.5" customHeight="1" x14ac:dyDescent="0.25">
      <c r="A106" s="33"/>
      <c r="B106" s="33" t="s">
        <v>349</v>
      </c>
      <c r="C106" s="33"/>
      <c r="D106" s="42"/>
      <c r="E106" s="42"/>
      <c r="F106" s="33"/>
      <c r="G106" s="33"/>
      <c r="H106" s="33"/>
      <c r="I106" s="139" t="s">
        <v>0</v>
      </c>
      <c r="J106" s="139" t="s">
        <v>0</v>
      </c>
      <c r="K106" s="139" t="s">
        <v>0</v>
      </c>
      <c r="L106" s="139" t="s">
        <v>1</v>
      </c>
      <c r="M106" s="139" t="s">
        <v>0</v>
      </c>
      <c r="N106" s="139" t="s">
        <v>1</v>
      </c>
      <c r="O106" s="139" t="s">
        <v>1</v>
      </c>
    </row>
    <row r="107" spans="1:16" s="6" customFormat="1" ht="22.9" hidden="1" customHeight="1" x14ac:dyDescent="0.25">
      <c r="A107" s="236"/>
      <c r="B107" s="237" t="s">
        <v>342</v>
      </c>
      <c r="C107" s="237" t="s">
        <v>19</v>
      </c>
      <c r="D107" s="220">
        <f>COUNT(E107)*2</f>
        <v>0</v>
      </c>
      <c r="E107" s="50"/>
      <c r="F107" s="238" t="s">
        <v>17</v>
      </c>
      <c r="G107" s="240"/>
      <c r="H107" s="228"/>
      <c r="I107" s="132" t="s">
        <v>0</v>
      </c>
      <c r="J107" s="132" t="s">
        <v>0</v>
      </c>
      <c r="K107" s="132" t="s">
        <v>0</v>
      </c>
      <c r="L107" s="132" t="s">
        <v>1</v>
      </c>
      <c r="M107" s="132" t="s">
        <v>0</v>
      </c>
      <c r="N107" s="132" t="s">
        <v>0</v>
      </c>
      <c r="O107" s="132" t="s">
        <v>0</v>
      </c>
    </row>
    <row r="108" spans="1:16" s="6" customFormat="1" ht="22.9" hidden="1" customHeight="1" x14ac:dyDescent="0.2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customHeight="1" x14ac:dyDescent="0.2">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15" customHeight="1" x14ac:dyDescent="0.2">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customHeight="1" x14ac:dyDescent="0.2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68" customFormat="1" ht="32.65" customHeight="1" x14ac:dyDescent="0.2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5" customFormat="1" ht="12.75" customHeight="1" x14ac:dyDescent="0.25">
      <c r="A113" s="206" t="s">
        <v>347</v>
      </c>
      <c r="B113" s="197"/>
      <c r="C113" s="193"/>
      <c r="D113" s="195"/>
      <c r="E113" s="195"/>
      <c r="F113" s="196"/>
      <c r="G113" s="193"/>
      <c r="H113" s="217"/>
      <c r="I113" s="140" t="s">
        <v>1</v>
      </c>
      <c r="J113" s="140" t="s">
        <v>1</v>
      </c>
      <c r="K113" s="140" t="s">
        <v>1</v>
      </c>
      <c r="L113" s="140" t="s">
        <v>1</v>
      </c>
      <c r="M113" s="140" t="s">
        <v>1</v>
      </c>
      <c r="N113" s="140" t="s">
        <v>1</v>
      </c>
      <c r="O113" s="140" t="s">
        <v>1</v>
      </c>
      <c r="P113" s="174"/>
    </row>
    <row r="114" spans="1:16" ht="97.15" customHeight="1" x14ac:dyDescent="0.2">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2">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2">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65" customHeight="1" x14ac:dyDescent="0.2">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5.9" customHeight="1" x14ac:dyDescent="0.2">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 hidden="1" customHeight="1" x14ac:dyDescent="0.2">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150000000000006" hidden="1" customHeight="1" x14ac:dyDescent="0.2">
      <c r="A120" s="90"/>
      <c r="B120" s="36">
        <v>9.6999999999999993</v>
      </c>
      <c r="C120" s="3" t="s">
        <v>77</v>
      </c>
      <c r="D120" s="49">
        <f t="shared" si="6"/>
        <v>0</v>
      </c>
      <c r="E120" s="50"/>
      <c r="F120" s="29" t="s">
        <v>76</v>
      </c>
      <c r="G120" s="30"/>
      <c r="H120" s="218"/>
      <c r="I120" s="132" t="s">
        <v>1</v>
      </c>
      <c r="J120" s="132" t="s">
        <v>0</v>
      </c>
      <c r="K120" s="132" t="s">
        <v>1</v>
      </c>
      <c r="L120" s="132" t="s">
        <v>1</v>
      </c>
      <c r="M120" s="132" t="s">
        <v>1</v>
      </c>
      <c r="N120" s="132" t="s">
        <v>0</v>
      </c>
      <c r="O120" s="132" t="s">
        <v>0</v>
      </c>
    </row>
    <row r="121" spans="1:16" ht="76.150000000000006" customHeight="1" x14ac:dyDescent="0.2">
      <c r="A121" s="90"/>
      <c r="B121" s="36">
        <v>9.9</v>
      </c>
      <c r="C121" s="247" t="s">
        <v>300</v>
      </c>
      <c r="D121" s="49">
        <f t="shared" si="6"/>
        <v>0</v>
      </c>
      <c r="E121" s="50"/>
      <c r="F121" s="29" t="s">
        <v>78</v>
      </c>
      <c r="G121" s="30"/>
      <c r="H121" s="218"/>
      <c r="I121" s="132" t="s">
        <v>1</v>
      </c>
      <c r="J121" s="132" t="s">
        <v>1</v>
      </c>
      <c r="K121" s="132" t="s">
        <v>1</v>
      </c>
      <c r="L121" s="132" t="s">
        <v>1</v>
      </c>
      <c r="M121" s="132" t="s">
        <v>1</v>
      </c>
      <c r="N121" s="132" t="s">
        <v>1</v>
      </c>
      <c r="O121" s="132" t="s">
        <v>1</v>
      </c>
    </row>
    <row r="122" spans="1:16" ht="64.150000000000006" customHeight="1" x14ac:dyDescent="0.2">
      <c r="A122" s="90"/>
      <c r="B122" s="260">
        <v>9.1</v>
      </c>
      <c r="C122" s="248" t="s">
        <v>272</v>
      </c>
      <c r="D122" s="49">
        <f t="shared" si="6"/>
        <v>0</v>
      </c>
      <c r="E122" s="41"/>
      <c r="F122" s="29"/>
      <c r="G122" s="30"/>
      <c r="H122" s="32"/>
      <c r="I122" s="132" t="s">
        <v>1</v>
      </c>
      <c r="J122" s="132" t="s">
        <v>1</v>
      </c>
      <c r="K122" s="132" t="s">
        <v>1</v>
      </c>
      <c r="L122" s="132" t="s">
        <v>1</v>
      </c>
      <c r="M122" s="132" t="s">
        <v>1</v>
      </c>
      <c r="N122" s="132" t="s">
        <v>1</v>
      </c>
      <c r="O122" s="132" t="s">
        <v>1</v>
      </c>
    </row>
    <row r="123" spans="1:16" s="168" customFormat="1" ht="35.65" customHeight="1" x14ac:dyDescent="0.25">
      <c r="A123" s="91"/>
      <c r="B123" s="185"/>
      <c r="C123" s="190" t="s">
        <v>348</v>
      </c>
      <c r="D123" s="186">
        <f>SUM(D114:D122)</f>
        <v>0</v>
      </c>
      <c r="E123" s="186">
        <f>SUM(E114:E122)</f>
        <v>0</v>
      </c>
      <c r="F123" s="190" t="s">
        <v>167</v>
      </c>
      <c r="G123" s="187" t="str">
        <f>IF(ISERROR(SUM(E123/D123)),"",SUM(E123/D123))</f>
        <v/>
      </c>
      <c r="H123" s="188"/>
      <c r="I123" s="155" t="s">
        <v>1</v>
      </c>
      <c r="J123" s="155" t="s">
        <v>1</v>
      </c>
      <c r="K123" s="155" t="s">
        <v>1</v>
      </c>
      <c r="L123" s="155" t="s">
        <v>1</v>
      </c>
      <c r="M123" s="155" t="s">
        <v>1</v>
      </c>
      <c r="N123" s="155" t="s">
        <v>1</v>
      </c>
      <c r="O123" s="155" t="s">
        <v>1</v>
      </c>
      <c r="P123" s="167"/>
    </row>
    <row r="124" spans="1:16" s="168" customFormat="1" ht="35.65" hidden="1" customHeight="1" x14ac:dyDescent="0.25">
      <c r="A124" s="91"/>
      <c r="B124" s="84"/>
      <c r="C124" s="249"/>
      <c r="D124" s="181"/>
      <c r="E124" s="181"/>
      <c r="F124" s="182"/>
      <c r="G124" s="183"/>
      <c r="H124" s="184"/>
      <c r="I124" s="132"/>
      <c r="J124" s="132"/>
      <c r="K124" s="132"/>
      <c r="L124" s="132"/>
      <c r="M124" s="132"/>
      <c r="N124" s="132"/>
      <c r="O124" s="132"/>
      <c r="P124" s="167"/>
    </row>
    <row r="125" spans="1:16" s="168" customFormat="1" ht="24" customHeight="1" x14ac:dyDescent="0.25">
      <c r="A125" s="91"/>
      <c r="B125" s="84"/>
      <c r="C125" s="254" t="s">
        <v>217</v>
      </c>
      <c r="D125" s="255" t="s">
        <v>149</v>
      </c>
      <c r="E125" s="255" t="s">
        <v>150</v>
      </c>
      <c r="F125" s="256" t="s">
        <v>170</v>
      </c>
      <c r="G125" s="17"/>
      <c r="H125" s="176"/>
      <c r="I125" s="132" t="s">
        <v>1</v>
      </c>
      <c r="J125" s="132" t="s">
        <v>1</v>
      </c>
      <c r="K125" s="132" t="s">
        <v>1</v>
      </c>
      <c r="L125" s="132" t="s">
        <v>1</v>
      </c>
      <c r="M125" s="132" t="s">
        <v>1</v>
      </c>
      <c r="N125" s="132" t="s">
        <v>1</v>
      </c>
      <c r="O125" s="132" t="s">
        <v>1</v>
      </c>
      <c r="P125" s="167"/>
    </row>
    <row r="126" spans="1:16" ht="6.6" customHeight="1" x14ac:dyDescent="0.2">
      <c r="A126" s="17"/>
      <c r="B126" s="17"/>
      <c r="C126" s="250"/>
      <c r="D126" s="40"/>
      <c r="E126" s="40"/>
      <c r="F126" s="211"/>
      <c r="G126" s="17"/>
      <c r="I126" s="132" t="s">
        <v>1</v>
      </c>
      <c r="J126" s="132" t="s">
        <v>1</v>
      </c>
      <c r="K126" s="132" t="s">
        <v>1</v>
      </c>
      <c r="L126" s="132" t="s">
        <v>1</v>
      </c>
      <c r="M126" s="132" t="s">
        <v>1</v>
      </c>
      <c r="N126" s="132" t="s">
        <v>1</v>
      </c>
      <c r="O126" s="132" t="s">
        <v>1</v>
      </c>
      <c r="P126" s="17"/>
    </row>
    <row r="127" spans="1:16" ht="28.15" customHeight="1" x14ac:dyDescent="0.2">
      <c r="C127" s="257" t="str">
        <f>C16</f>
        <v>Section 1 - GENERAL ADMINISTRATIVE OVERSIGHT Total:</v>
      </c>
      <c r="D127" s="59">
        <f>D16</f>
        <v>0</v>
      </c>
      <c r="E127" s="59">
        <f>E16</f>
        <v>0</v>
      </c>
      <c r="F127" s="212" t="str">
        <f>IF(ISERROR(SUM(E127/D127)),"",SUM(E127/D127))</f>
        <v/>
      </c>
      <c r="G127" s="17"/>
      <c r="I127" s="132" t="s">
        <v>1</v>
      </c>
      <c r="J127" s="132" t="s">
        <v>1</v>
      </c>
      <c r="K127" s="132" t="s">
        <v>1</v>
      </c>
      <c r="L127" s="132" t="s">
        <v>1</v>
      </c>
      <c r="M127" s="132" t="s">
        <v>1</v>
      </c>
      <c r="N127" s="132" t="s">
        <v>1</v>
      </c>
      <c r="O127" s="132" t="s">
        <v>1</v>
      </c>
    </row>
    <row r="128" spans="1:16" ht="25.5" hidden="1" customHeight="1" x14ac:dyDescent="0.2">
      <c r="A128" s="17">
        <f>A24</f>
        <v>0</v>
      </c>
      <c r="C128" s="257" t="str">
        <f>C24</f>
        <v>Section 2 - OVERSIGHT OF SPECIALTY PROGRAMS Total:</v>
      </c>
      <c r="D128" s="59">
        <f>D24</f>
        <v>0</v>
      </c>
      <c r="E128" s="59">
        <f>E24</f>
        <v>0</v>
      </c>
      <c r="F128" s="212" t="str">
        <f t="shared" ref="F128:F140" si="7">IF(ISERROR(SUM(E128/D128)),"",SUM(E128/D128))</f>
        <v/>
      </c>
      <c r="G128" s="17"/>
      <c r="H128" s="17"/>
      <c r="I128" s="180" t="s">
        <v>0</v>
      </c>
      <c r="J128" s="180" t="s">
        <v>0</v>
      </c>
      <c r="K128" s="180" t="s">
        <v>0</v>
      </c>
      <c r="L128" s="180" t="s">
        <v>1</v>
      </c>
      <c r="M128" s="180" t="s">
        <v>1</v>
      </c>
      <c r="N128" s="180" t="s">
        <v>0</v>
      </c>
      <c r="O128" s="180" t="s">
        <v>1</v>
      </c>
      <c r="P128" s="17"/>
    </row>
    <row r="129" spans="1:16" ht="17.100000000000001" customHeight="1" x14ac:dyDescent="0.2">
      <c r="C129" s="257" t="str">
        <f>C31</f>
        <v>Section 3 - QUALITY IMPROVEMENT Total:</v>
      </c>
      <c r="D129" s="59">
        <f>D31</f>
        <v>0</v>
      </c>
      <c r="E129" s="59">
        <f>E31</f>
        <v>0</v>
      </c>
      <c r="F129" s="212" t="str">
        <f t="shared" si="7"/>
        <v/>
      </c>
      <c r="G129" s="17" t="s">
        <v>158</v>
      </c>
      <c r="H129" s="17"/>
      <c r="I129" s="132" t="s">
        <v>1</v>
      </c>
      <c r="J129" s="132" t="s">
        <v>1</v>
      </c>
      <c r="K129" s="132" t="s">
        <v>1</v>
      </c>
      <c r="L129" s="132" t="s">
        <v>1</v>
      </c>
      <c r="M129" s="132" t="s">
        <v>1</v>
      </c>
      <c r="N129" s="132" t="s">
        <v>1</v>
      </c>
      <c r="O129" s="132" t="s">
        <v>1</v>
      </c>
    </row>
    <row r="130" spans="1:16" ht="26.1" customHeight="1" x14ac:dyDescent="0.2">
      <c r="C130" s="257" t="str">
        <f>C37</f>
        <v>Section 4 - CUSTOMER SERVICES/ACCESS TO CARE Total:</v>
      </c>
      <c r="D130" s="59">
        <f>D37</f>
        <v>0</v>
      </c>
      <c r="E130" s="59">
        <f>E37</f>
        <v>0</v>
      </c>
      <c r="F130" s="212" t="str">
        <f t="shared" si="7"/>
        <v/>
      </c>
      <c r="G130" s="17"/>
      <c r="H130" s="17"/>
      <c r="I130" s="132" t="s">
        <v>1</v>
      </c>
      <c r="J130" s="132" t="s">
        <v>1</v>
      </c>
      <c r="K130" s="132" t="s">
        <v>1</v>
      </c>
      <c r="L130" s="132" t="s">
        <v>1</v>
      </c>
      <c r="M130" s="132" t="s">
        <v>1</v>
      </c>
      <c r="N130" s="132" t="s">
        <v>1</v>
      </c>
      <c r="O130" s="132" t="s">
        <v>1</v>
      </c>
    </row>
    <row r="131" spans="1:16" ht="17.100000000000001" customHeight="1" x14ac:dyDescent="0.2">
      <c r="C131" s="258" t="str">
        <f>C44</f>
        <v>Section 5 - FACILITY &amp; MAINTENANCE Total:</v>
      </c>
      <c r="D131" s="59">
        <f>D44</f>
        <v>0</v>
      </c>
      <c r="E131" s="59">
        <f>E44</f>
        <v>0</v>
      </c>
      <c r="F131" s="212" t="str">
        <f t="shared" si="7"/>
        <v/>
      </c>
      <c r="G131" s="17"/>
      <c r="H131" s="17"/>
      <c r="I131" s="132" t="s">
        <v>1</v>
      </c>
      <c r="J131" s="132" t="s">
        <v>1</v>
      </c>
      <c r="K131" s="132" t="s">
        <v>1</v>
      </c>
      <c r="L131" s="132" t="s">
        <v>0</v>
      </c>
      <c r="M131" s="132" t="s">
        <v>0</v>
      </c>
      <c r="N131" s="132" t="s">
        <v>1</v>
      </c>
      <c r="O131" s="132" t="s">
        <v>0</v>
      </c>
    </row>
    <row r="132" spans="1:16" ht="17.100000000000001" customHeight="1" x14ac:dyDescent="0.2">
      <c r="C132" s="258" t="str">
        <f>C50</f>
        <v>Section  6 - MEDICATION MANAGEMENT Total:</v>
      </c>
      <c r="D132" s="59">
        <f>D50</f>
        <v>0</v>
      </c>
      <c r="E132" s="59">
        <f>E50</f>
        <v>0</v>
      </c>
      <c r="F132" s="212" t="str">
        <f t="shared" si="7"/>
        <v/>
      </c>
      <c r="G132" s="17"/>
      <c r="H132" s="17"/>
      <c r="I132" s="132" t="s">
        <v>1</v>
      </c>
      <c r="J132" s="132" t="s">
        <v>1</v>
      </c>
      <c r="K132" s="132" t="s">
        <v>1</v>
      </c>
      <c r="L132" s="132" t="s">
        <v>1</v>
      </c>
      <c r="M132" s="132" t="s">
        <v>1</v>
      </c>
      <c r="N132" s="132" t="s">
        <v>1</v>
      </c>
      <c r="O132" s="132" t="s">
        <v>1</v>
      </c>
    </row>
    <row r="133" spans="1:16" ht="17.100000000000001" hidden="1" customHeight="1" x14ac:dyDescent="0.2">
      <c r="C133" s="258" t="str">
        <f>C58</f>
        <v>Section 7 - EMERGENCY RESPONSE Total:</v>
      </c>
      <c r="D133" s="59">
        <f>D58</f>
        <v>0</v>
      </c>
      <c r="E133" s="59">
        <f>E58</f>
        <v>0</v>
      </c>
      <c r="F133" s="212" t="str">
        <f t="shared" si="7"/>
        <v/>
      </c>
      <c r="G133" s="17"/>
      <c r="H133" s="17"/>
      <c r="I133" s="132" t="s">
        <v>1</v>
      </c>
      <c r="J133" s="132" t="s">
        <v>1</v>
      </c>
      <c r="K133" s="132" t="s">
        <v>1</v>
      </c>
      <c r="L133" s="132" t="s">
        <v>0</v>
      </c>
      <c r="M133" s="132" t="s">
        <v>0</v>
      </c>
      <c r="N133" s="132" t="s">
        <v>0</v>
      </c>
      <c r="O133" s="132" t="s">
        <v>0</v>
      </c>
    </row>
    <row r="134" spans="1:16" ht="23.65" customHeight="1" x14ac:dyDescent="0.2">
      <c r="C134" s="259" t="str">
        <f>C71</f>
        <v>Section 8A - DIRECT CARE STAFF TRAINING REQUIREMENTS Total:</v>
      </c>
      <c r="D134" s="59">
        <f>D71</f>
        <v>0</v>
      </c>
      <c r="E134" s="59">
        <f>E71</f>
        <v>0</v>
      </c>
      <c r="F134" s="213" t="str">
        <f t="shared" si="7"/>
        <v/>
      </c>
      <c r="G134" s="17"/>
      <c r="H134" s="17"/>
      <c r="I134" s="132" t="s">
        <v>1</v>
      </c>
      <c r="J134" s="132" t="s">
        <v>1</v>
      </c>
      <c r="K134" s="132" t="s">
        <v>1</v>
      </c>
      <c r="L134" s="132" t="s">
        <v>1</v>
      </c>
      <c r="M134" s="132" t="s">
        <v>1</v>
      </c>
      <c r="N134" s="132" t="s">
        <v>1</v>
      </c>
      <c r="O134" s="132" t="s">
        <v>1</v>
      </c>
    </row>
    <row r="135" spans="1:16" ht="23.65" hidden="1" customHeight="1" x14ac:dyDescent="0.2">
      <c r="C135" s="259" t="str">
        <f>C81</f>
        <v>Section 8B - TRAINING REQUIREMENTS 
FOR SPECIALIZED RESIDENTIAL Total:</v>
      </c>
      <c r="D135" s="59">
        <f>D81</f>
        <v>0</v>
      </c>
      <c r="E135" s="59">
        <f>E81</f>
        <v>0</v>
      </c>
      <c r="F135" s="213" t="str">
        <f t="shared" si="7"/>
        <v/>
      </c>
      <c r="G135" s="17"/>
      <c r="H135" s="17"/>
      <c r="I135" s="132" t="s">
        <v>1</v>
      </c>
      <c r="J135" s="132" t="s">
        <v>0</v>
      </c>
      <c r="K135" s="132" t="s">
        <v>1</v>
      </c>
      <c r="L135" s="132" t="s">
        <v>0</v>
      </c>
      <c r="M135" s="132" t="s">
        <v>0</v>
      </c>
      <c r="N135" s="132" t="s">
        <v>0</v>
      </c>
      <c r="O135" s="132" t="s">
        <v>0</v>
      </c>
    </row>
    <row r="136" spans="1:16" ht="23.65" hidden="1" customHeight="1" x14ac:dyDescent="0.2">
      <c r="A136" s="17">
        <f>A87</f>
        <v>0</v>
      </c>
      <c r="C136" s="259" t="str">
        <f>C87</f>
        <v>Section 8C - TRAINING REQUIREMENTS
FOR CHILDREN'S DIAGNOSTIC Total:</v>
      </c>
      <c r="D136" s="59">
        <f>D87</f>
        <v>0</v>
      </c>
      <c r="E136" s="59">
        <f>E87</f>
        <v>0</v>
      </c>
      <c r="F136" s="213" t="str">
        <f t="shared" si="7"/>
        <v/>
      </c>
      <c r="G136" s="17"/>
      <c r="H136" s="17"/>
      <c r="I136" s="180" t="s">
        <v>0</v>
      </c>
      <c r="J136" s="180" t="s">
        <v>0</v>
      </c>
      <c r="K136" s="180" t="s">
        <v>0</v>
      </c>
      <c r="L136" s="180" t="s">
        <v>1</v>
      </c>
      <c r="M136" s="180" t="s">
        <v>0</v>
      </c>
      <c r="N136" s="180" t="s">
        <v>0</v>
      </c>
      <c r="O136" s="180" t="s">
        <v>0</v>
      </c>
      <c r="P136" s="17"/>
    </row>
    <row r="137" spans="1:16" ht="23.65" hidden="1" customHeight="1" x14ac:dyDescent="0.2">
      <c r="A137" s="17">
        <f>A94</f>
        <v>0</v>
      </c>
      <c r="C137" s="259" t="str">
        <f>C94</f>
        <v>Section 8D - TRAINING REQUIREMENTS 
FOR HOME-BASED SERVICES Total:</v>
      </c>
      <c r="D137" s="59">
        <f>D94</f>
        <v>0</v>
      </c>
      <c r="E137" s="59">
        <f>E94</f>
        <v>0</v>
      </c>
      <c r="F137" s="213" t="str">
        <f t="shared" si="7"/>
        <v/>
      </c>
      <c r="G137" s="17"/>
      <c r="H137" s="17"/>
      <c r="I137" s="180" t="s">
        <v>0</v>
      </c>
      <c r="J137" s="180" t="s">
        <v>0</v>
      </c>
      <c r="K137" s="180" t="s">
        <v>0</v>
      </c>
      <c r="L137" s="180" t="s">
        <v>1</v>
      </c>
      <c r="M137" s="180" t="s">
        <v>0</v>
      </c>
      <c r="N137" s="180" t="s">
        <v>0</v>
      </c>
      <c r="O137" s="180" t="s">
        <v>0</v>
      </c>
      <c r="P137" s="17"/>
    </row>
    <row r="138" spans="1:16" ht="35.1" customHeight="1" x14ac:dyDescent="0.2">
      <c r="A138" s="17">
        <f>A105</f>
        <v>0</v>
      </c>
      <c r="C138" s="259" t="str">
        <f>C105</f>
        <v>Section 8E - TRAINING AND SPECIALTY REQUIREMENTS FOR 
SUBSTANCE ABUSE PROGRAMS Total:</v>
      </c>
      <c r="D138" s="59">
        <f>D105</f>
        <v>0</v>
      </c>
      <c r="E138" s="59">
        <f>E105</f>
        <v>0</v>
      </c>
      <c r="F138" s="213" t="str">
        <f t="shared" si="7"/>
        <v/>
      </c>
      <c r="G138" s="17"/>
      <c r="H138" s="17"/>
      <c r="I138" s="180" t="s">
        <v>0</v>
      </c>
      <c r="J138" s="180" t="s">
        <v>0</v>
      </c>
      <c r="K138" s="180" t="s">
        <v>0</v>
      </c>
      <c r="L138" s="180" t="s">
        <v>0</v>
      </c>
      <c r="M138" s="180" t="s">
        <v>0</v>
      </c>
      <c r="N138" s="180" t="s">
        <v>1</v>
      </c>
      <c r="O138" s="180" t="s">
        <v>1</v>
      </c>
      <c r="P138" s="17"/>
    </row>
    <row r="139" spans="1:16" ht="25.15" customHeight="1" x14ac:dyDescent="0.2">
      <c r="A139" s="17">
        <f>A112</f>
        <v>0</v>
      </c>
      <c r="C139" s="259" t="str">
        <f>C112</f>
        <v>Section 8F - OTHER SPECIALTY TRAINING REQUIREMENTS Total:</v>
      </c>
      <c r="D139" s="59">
        <f>D112</f>
        <v>0</v>
      </c>
      <c r="E139" s="59">
        <f>E112</f>
        <v>0</v>
      </c>
      <c r="F139" s="213" t="str">
        <f t="shared" si="7"/>
        <v/>
      </c>
      <c r="G139" s="17"/>
      <c r="H139" s="17"/>
      <c r="I139" s="132" t="s">
        <v>0</v>
      </c>
      <c r="J139" s="132" t="s">
        <v>0</v>
      </c>
      <c r="K139" s="132" t="s">
        <v>0</v>
      </c>
      <c r="L139" s="132" t="s">
        <v>1</v>
      </c>
      <c r="M139" s="132" t="s">
        <v>0</v>
      </c>
      <c r="N139" s="132" t="s">
        <v>1</v>
      </c>
      <c r="O139" s="132" t="s">
        <v>1</v>
      </c>
      <c r="P139" s="17"/>
    </row>
    <row r="140" spans="1:16" ht="16.5" customHeight="1" x14ac:dyDescent="0.2">
      <c r="A140" s="17"/>
      <c r="C140" s="251" t="s">
        <v>368</v>
      </c>
      <c r="D140" s="59">
        <f>SUM(D134:D139)</f>
        <v>0</v>
      </c>
      <c r="E140" s="59">
        <f>SUM(E134:E139)</f>
        <v>0</v>
      </c>
      <c r="F140" s="212" t="str">
        <f t="shared" si="7"/>
        <v/>
      </c>
      <c r="G140" s="17"/>
      <c r="H140" s="17"/>
      <c r="I140" s="132" t="s">
        <v>1</v>
      </c>
      <c r="J140" s="132" t="s">
        <v>1</v>
      </c>
      <c r="K140" s="132" t="s">
        <v>1</v>
      </c>
      <c r="L140" s="132" t="s">
        <v>1</v>
      </c>
      <c r="M140" s="132" t="s">
        <v>1</v>
      </c>
      <c r="N140" s="132" t="s">
        <v>1</v>
      </c>
      <c r="O140" s="132" t="s">
        <v>1</v>
      </c>
      <c r="P140" s="17"/>
    </row>
    <row r="141" spans="1:16" ht="25.5" customHeight="1" x14ac:dyDescent="0.2">
      <c r="C141" s="257" t="str">
        <f>C123</f>
        <v>Section  9 - CREDENTIALING AND 
PERSONNEL MANAGEMENT REQUIREMENTS Total:</v>
      </c>
      <c r="D141" s="214">
        <f>D123</f>
        <v>0</v>
      </c>
      <c r="E141" s="214">
        <f>E123</f>
        <v>0</v>
      </c>
      <c r="F141" s="212" t="str">
        <f>IF(ISERROR(SUM(E141/D141)),"",SUM(E141/D141))</f>
        <v/>
      </c>
      <c r="G141" s="17"/>
      <c r="H141" s="17"/>
      <c r="I141" s="132" t="s">
        <v>1</v>
      </c>
      <c r="J141" s="132" t="s">
        <v>1</v>
      </c>
      <c r="K141" s="132" t="s">
        <v>1</v>
      </c>
      <c r="L141" s="132" t="s">
        <v>1</v>
      </c>
      <c r="M141" s="132" t="s">
        <v>1</v>
      </c>
      <c r="N141" s="132" t="s">
        <v>1</v>
      </c>
      <c r="O141" s="132" t="s">
        <v>1</v>
      </c>
    </row>
    <row r="142" spans="1:16" ht="19.899999999999999" customHeight="1" x14ac:dyDescent="0.2">
      <c r="C142" s="252" t="s">
        <v>171</v>
      </c>
      <c r="D142" s="215">
        <f>SUM(D127:D139)</f>
        <v>0</v>
      </c>
      <c r="E142" s="215">
        <f>SUM(D141:E141,D139,D127:E139)</f>
        <v>0</v>
      </c>
      <c r="F142" s="216" t="str">
        <f>IF(ISERROR(SUM(E142/D142)),"",SUM(E142/D142))</f>
        <v/>
      </c>
      <c r="G142" s="17"/>
      <c r="H142" s="17"/>
      <c r="I142" s="132" t="s">
        <v>1</v>
      </c>
      <c r="J142" s="132" t="s">
        <v>1</v>
      </c>
      <c r="K142" s="132" t="s">
        <v>1</v>
      </c>
      <c r="L142" s="132" t="s">
        <v>1</v>
      </c>
      <c r="M142" s="132" t="s">
        <v>1</v>
      </c>
      <c r="N142" s="132" t="s">
        <v>1</v>
      </c>
      <c r="O142" s="132" t="s">
        <v>1</v>
      </c>
    </row>
    <row r="143" spans="1:16" s="176" customFormat="1" x14ac:dyDescent="0.25">
      <c r="A143" s="58"/>
      <c r="B143" s="58"/>
      <c r="C143" s="253"/>
      <c r="D143" s="39"/>
      <c r="E143" s="39"/>
      <c r="F143" s="148"/>
      <c r="G143" s="17"/>
      <c r="I143" s="132"/>
      <c r="J143" s="132"/>
      <c r="K143" s="132"/>
      <c r="L143" s="132"/>
      <c r="M143" s="132"/>
      <c r="N143" s="132"/>
      <c r="O143" s="132"/>
      <c r="P143" s="177"/>
    </row>
  </sheetData>
  <sheetProtection formatCells="0" formatColumns="0" formatRows="0" insertRows="0" sort="0" autoFilter="0"/>
  <autoFilter ref="A6:O142" xr:uid="{00000000-0009-0000-0000-000005000000}">
    <filterColumn colId="13">
      <filters>
        <filter val="Y"/>
      </filters>
    </filterColumn>
  </autoFilter>
  <mergeCells count="6">
    <mergeCell ref="B83:H83"/>
    <mergeCell ref="A1:B1"/>
    <mergeCell ref="E1:H5"/>
    <mergeCell ref="A2:B2"/>
    <mergeCell ref="A3:B3"/>
    <mergeCell ref="A4:B4"/>
  </mergeCells>
  <conditionalFormatting sqref="D16:E16 D30 D39:D43 D49 D8:D15 D96:D104 D120:D122">
    <cfRule type="cellIs" dxfId="77" priority="26" stopIfTrue="1" operator="equal">
      <formula>0</formula>
    </cfRule>
  </conditionalFormatting>
  <conditionalFormatting sqref="D24:E24">
    <cfRule type="cellIs" dxfId="76" priority="25" stopIfTrue="1" operator="equal">
      <formula>0</formula>
    </cfRule>
  </conditionalFormatting>
  <conditionalFormatting sqref="D31:E31">
    <cfRule type="cellIs" dxfId="75" priority="24" stopIfTrue="1" operator="equal">
      <formula>0</formula>
    </cfRule>
  </conditionalFormatting>
  <conditionalFormatting sqref="D37:E37">
    <cfRule type="cellIs" dxfId="74" priority="23" stopIfTrue="1" operator="equal">
      <formula>0</formula>
    </cfRule>
  </conditionalFormatting>
  <conditionalFormatting sqref="D44:E44">
    <cfRule type="cellIs" dxfId="73" priority="22" stopIfTrue="1" operator="equal">
      <formula>0</formula>
    </cfRule>
  </conditionalFormatting>
  <conditionalFormatting sqref="D71:E71">
    <cfRule type="cellIs" dxfId="72" priority="21" stopIfTrue="1" operator="equal">
      <formula>0</formula>
    </cfRule>
  </conditionalFormatting>
  <conditionalFormatting sqref="D81:E81">
    <cfRule type="cellIs" dxfId="71" priority="20" stopIfTrue="1" operator="equal">
      <formula>0</formula>
    </cfRule>
  </conditionalFormatting>
  <conditionalFormatting sqref="D114">
    <cfRule type="cellIs" dxfId="70" priority="19" stopIfTrue="1" operator="equal">
      <formula>0</formula>
    </cfRule>
  </conditionalFormatting>
  <conditionalFormatting sqref="D18:D23">
    <cfRule type="cellIs" dxfId="69" priority="18" stopIfTrue="1" operator="equal">
      <formula>0</formula>
    </cfRule>
  </conditionalFormatting>
  <conditionalFormatting sqref="D26:D29">
    <cfRule type="cellIs" dxfId="68" priority="17" stopIfTrue="1" operator="equal">
      <formula>0</formula>
    </cfRule>
  </conditionalFormatting>
  <conditionalFormatting sqref="D33:D36">
    <cfRule type="cellIs" dxfId="67" priority="16" stopIfTrue="1" operator="equal">
      <formula>0</formula>
    </cfRule>
  </conditionalFormatting>
  <conditionalFormatting sqref="D46:D48">
    <cfRule type="cellIs" dxfId="66" priority="15" stopIfTrue="1" operator="equal">
      <formula>0</formula>
    </cfRule>
  </conditionalFormatting>
  <conditionalFormatting sqref="D50:E50">
    <cfRule type="cellIs" dxfId="65" priority="14" stopIfTrue="1" operator="equal">
      <formula>0</formula>
    </cfRule>
  </conditionalFormatting>
  <conditionalFormatting sqref="D52:D57">
    <cfRule type="cellIs" dxfId="64" priority="13" stopIfTrue="1" operator="equal">
      <formula>0</formula>
    </cfRule>
  </conditionalFormatting>
  <conditionalFormatting sqref="D58:E58">
    <cfRule type="cellIs" dxfId="63" priority="12" stopIfTrue="1" operator="equal">
      <formula>0</formula>
    </cfRule>
  </conditionalFormatting>
  <conditionalFormatting sqref="D123:E124">
    <cfRule type="cellIs" dxfId="62" priority="11" stopIfTrue="1" operator="equal">
      <formula>0</formula>
    </cfRule>
  </conditionalFormatting>
  <conditionalFormatting sqref="D61:D70">
    <cfRule type="cellIs" dxfId="61" priority="10" stopIfTrue="1" operator="equal">
      <formula>0</formula>
    </cfRule>
  </conditionalFormatting>
  <conditionalFormatting sqref="D74:D80">
    <cfRule type="cellIs" dxfId="60" priority="9" stopIfTrue="1" operator="equal">
      <formula>0</formula>
    </cfRule>
  </conditionalFormatting>
  <conditionalFormatting sqref="D87:E87">
    <cfRule type="cellIs" dxfId="59" priority="8" stopIfTrue="1" operator="equal">
      <formula>0</formula>
    </cfRule>
  </conditionalFormatting>
  <conditionalFormatting sqref="D84:D86">
    <cfRule type="cellIs" dxfId="58" priority="7" stopIfTrue="1" operator="equal">
      <formula>0</formula>
    </cfRule>
  </conditionalFormatting>
  <conditionalFormatting sqref="D89:D93">
    <cfRule type="cellIs" dxfId="57" priority="6" stopIfTrue="1" operator="equal">
      <formula>0</formula>
    </cfRule>
  </conditionalFormatting>
  <conditionalFormatting sqref="D94:E94">
    <cfRule type="cellIs" dxfId="56" priority="5" stopIfTrue="1" operator="equal">
      <formula>0</formula>
    </cfRule>
  </conditionalFormatting>
  <conditionalFormatting sqref="D105:E105">
    <cfRule type="cellIs" dxfId="55" priority="4" stopIfTrue="1" operator="equal">
      <formula>0</formula>
    </cfRule>
  </conditionalFormatting>
  <conditionalFormatting sqref="D107:D111">
    <cfRule type="cellIs" dxfId="54" priority="3" stopIfTrue="1" operator="equal">
      <formula>0</formula>
    </cfRule>
  </conditionalFormatting>
  <conditionalFormatting sqref="D112:E112">
    <cfRule type="cellIs" dxfId="53" priority="2" stopIfTrue="1" operator="equal">
      <formula>0</formula>
    </cfRule>
  </conditionalFormatting>
  <conditionalFormatting sqref="D115:D119">
    <cfRule type="cellIs" dxfId="52" priority="1" stopIfTrue="1" operator="equal">
      <formula>0</formula>
    </cfRule>
  </conditionalFormatting>
  <dataValidations count="2">
    <dataValidation type="whole" allowBlank="1" showInputMessage="1" showErrorMessage="1" errorTitle="Enter 0, 1, or 2" error="If N/A, note that in the comments and leave the score boxes blank." sqref="D89:E93 D59:E70 D84:E86 D32:E36 D51:E57 D18:E23 D74:E80 E25 D106:E111 D95:E104 D26:E30 D45:E49 D38:E43 D8:D15 D114:E122" xr:uid="{00000000-0002-0000-0500-000000000000}">
      <formula1>0</formula1>
      <formula2>2</formula2>
    </dataValidation>
    <dataValidation type="whole" allowBlank="1" showErrorMessage="1" errorTitle="Enter 0, 1, or 2" error="_x000a_If N/A, note this in the comments and leave the score boxes blank." sqref="E8:E15" xr:uid="{00000000-0002-0000-0500-000001000000}">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IV143"/>
  <sheetViews>
    <sheetView view="pageBreakPreview" zoomScale="110" zoomScaleNormal="70" zoomScaleSheetLayoutView="110" workbookViewId="0">
      <selection activeCell="C2" sqref="C2"/>
    </sheetView>
  </sheetViews>
  <sheetFormatPr defaultColWidth="8.7109375" defaultRowHeight="14.25" x14ac:dyDescent="0.2"/>
  <cols>
    <col min="1" max="1" width="1.42578125" style="58" customWidth="1"/>
    <col min="2" max="2" width="9.42578125" style="58" customWidth="1"/>
    <col min="3" max="3" width="41.7109375" style="253" customWidth="1"/>
    <col min="4" max="4" width="6.28515625" style="39" customWidth="1"/>
    <col min="5" max="5" width="5.28515625" style="39" customWidth="1"/>
    <col min="6" max="6" width="16.28515625" style="148" customWidth="1"/>
    <col min="7" max="7" width="33.42578125" style="178" customWidth="1"/>
    <col min="8" max="8" width="33.42578125" style="176" customWidth="1"/>
    <col min="9" max="15" width="2.28515625" style="132" customWidth="1"/>
    <col min="16" max="16" width="9.28515625" style="60" customWidth="1"/>
    <col min="17" max="256" width="9.28515625" style="17" customWidth="1"/>
    <col min="257" max="16384" width="8.7109375" style="164"/>
  </cols>
  <sheetData>
    <row r="1" spans="1:16" s="58" customFormat="1" ht="12.75" customHeight="1" x14ac:dyDescent="0.15">
      <c r="A1" s="439" t="s">
        <v>145</v>
      </c>
      <c r="B1" s="439"/>
      <c r="C1" s="241"/>
      <c r="D1" s="59"/>
      <c r="E1" s="440" t="s">
        <v>247</v>
      </c>
      <c r="F1" s="441"/>
      <c r="G1" s="441"/>
      <c r="H1" s="441"/>
      <c r="I1" s="132"/>
      <c r="J1" s="132"/>
      <c r="K1" s="132"/>
      <c r="L1" s="132"/>
      <c r="M1" s="132"/>
      <c r="N1" s="132"/>
      <c r="O1" s="132"/>
      <c r="P1" s="86"/>
    </row>
    <row r="2" spans="1:16" s="58" customFormat="1" ht="12" x14ac:dyDescent="0.15">
      <c r="A2" s="439" t="s">
        <v>146</v>
      </c>
      <c r="B2" s="439"/>
      <c r="C2" s="242"/>
      <c r="D2" s="87"/>
      <c r="E2" s="441"/>
      <c r="F2" s="441"/>
      <c r="G2" s="441"/>
      <c r="H2" s="441"/>
      <c r="I2" s="132"/>
      <c r="J2" s="132"/>
      <c r="K2" s="132"/>
      <c r="L2" s="132"/>
      <c r="M2" s="132"/>
      <c r="N2" s="132"/>
      <c r="O2" s="132"/>
      <c r="P2" s="86"/>
    </row>
    <row r="3" spans="1:16" s="58" customFormat="1" ht="12" x14ac:dyDescent="0.15">
      <c r="A3" s="439" t="s">
        <v>147</v>
      </c>
      <c r="B3" s="439"/>
      <c r="C3" s="241"/>
      <c r="D3" s="59"/>
      <c r="E3" s="441"/>
      <c r="F3" s="441"/>
      <c r="G3" s="441"/>
      <c r="H3" s="441"/>
      <c r="I3" s="132"/>
      <c r="J3" s="132"/>
      <c r="K3" s="132"/>
      <c r="L3" s="132"/>
      <c r="M3" s="132"/>
      <c r="N3" s="132"/>
      <c r="O3" s="132"/>
      <c r="P3" s="86"/>
    </row>
    <row r="4" spans="1:16" s="58" customFormat="1" ht="12" x14ac:dyDescent="0.15">
      <c r="A4" s="439" t="s">
        <v>148</v>
      </c>
      <c r="B4" s="439"/>
      <c r="C4" s="243"/>
      <c r="D4" s="59"/>
      <c r="E4" s="441"/>
      <c r="F4" s="441"/>
      <c r="G4" s="441"/>
      <c r="H4" s="441"/>
      <c r="I4" s="132"/>
      <c r="J4" s="132"/>
      <c r="K4" s="132"/>
      <c r="L4" s="132"/>
      <c r="M4" s="132"/>
      <c r="N4" s="132"/>
      <c r="O4" s="132"/>
      <c r="P4" s="86"/>
    </row>
    <row r="5" spans="1:16" s="58" customFormat="1" ht="24.75" customHeight="1" x14ac:dyDescent="0.25">
      <c r="B5" s="80"/>
      <c r="C5" s="244"/>
      <c r="D5" s="59"/>
      <c r="E5" s="441"/>
      <c r="F5" s="441"/>
      <c r="G5" s="441"/>
      <c r="H5" s="441"/>
      <c r="I5" s="132"/>
      <c r="J5" s="132"/>
      <c r="K5" s="132"/>
      <c r="L5" s="132"/>
      <c r="M5" s="132"/>
      <c r="N5" s="132"/>
      <c r="O5" s="132"/>
      <c r="P5" s="86"/>
    </row>
    <row r="6" spans="1:16" ht="22.9" customHeight="1" x14ac:dyDescent="0.2">
      <c r="A6" s="88"/>
      <c r="B6" s="64"/>
      <c r="C6" s="245"/>
      <c r="D6" s="40" t="s">
        <v>149</v>
      </c>
      <c r="E6" s="40" t="s">
        <v>150</v>
      </c>
      <c r="F6" s="19" t="s">
        <v>151</v>
      </c>
      <c r="G6" s="18" t="s">
        <v>152</v>
      </c>
      <c r="H6" s="18" t="s">
        <v>153</v>
      </c>
      <c r="I6" s="129" t="s">
        <v>257</v>
      </c>
      <c r="J6" s="129" t="s">
        <v>135</v>
      </c>
      <c r="K6" s="129" t="s">
        <v>258</v>
      </c>
      <c r="L6" s="129" t="s">
        <v>259</v>
      </c>
      <c r="M6" s="129" t="s">
        <v>260</v>
      </c>
      <c r="N6" s="129" t="s">
        <v>261</v>
      </c>
      <c r="O6" s="129" t="s">
        <v>262</v>
      </c>
      <c r="P6" s="163"/>
    </row>
    <row r="7" spans="1:16" s="165" customFormat="1" ht="14.65" customHeight="1" x14ac:dyDescent="0.25">
      <c r="A7" s="210" t="s">
        <v>306</v>
      </c>
      <c r="B7" s="210"/>
      <c r="C7" s="246"/>
      <c r="D7" s="221"/>
      <c r="E7" s="208"/>
      <c r="F7" s="209"/>
      <c r="G7" s="210"/>
      <c r="H7" s="210"/>
      <c r="I7" s="131" t="s">
        <v>1</v>
      </c>
      <c r="J7" s="131" t="s">
        <v>1</v>
      </c>
      <c r="K7" s="131" t="s">
        <v>1</v>
      </c>
      <c r="L7" s="131" t="s">
        <v>1</v>
      </c>
      <c r="M7" s="131" t="s">
        <v>1</v>
      </c>
      <c r="N7" s="131" t="s">
        <v>1</v>
      </c>
      <c r="O7" s="131" t="s">
        <v>1</v>
      </c>
    </row>
    <row r="8" spans="1:16" ht="62.1" customHeight="1" x14ac:dyDescent="0.2">
      <c r="A8" s="219"/>
      <c r="B8" s="191">
        <v>1.1000000000000001</v>
      </c>
      <c r="C8" s="237" t="s">
        <v>132</v>
      </c>
      <c r="D8" s="220">
        <f t="shared" ref="D8:D15" si="0">COUNT(E8)*2</f>
        <v>0</v>
      </c>
      <c r="E8" s="50"/>
      <c r="F8" s="46"/>
      <c r="G8" s="47"/>
      <c r="H8" s="48"/>
      <c r="I8" s="132" t="s">
        <v>0</v>
      </c>
      <c r="J8" s="132" t="s">
        <v>1</v>
      </c>
      <c r="K8" s="132" t="s">
        <v>1</v>
      </c>
      <c r="L8" s="132" t="s">
        <v>0</v>
      </c>
      <c r="M8" s="132" t="s">
        <v>0</v>
      </c>
      <c r="N8" s="132" t="s">
        <v>1</v>
      </c>
      <c r="O8" s="132" t="s">
        <v>1</v>
      </c>
      <c r="P8" s="17"/>
    </row>
    <row r="9" spans="1:16" ht="37.15" customHeight="1" x14ac:dyDescent="0.2">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5.9" customHeight="1" x14ac:dyDescent="0.2">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7" x14ac:dyDescent="0.2">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2">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4" customHeight="1" x14ac:dyDescent="0.2">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customHeight="1" x14ac:dyDescent="0.2">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15" customHeight="1" x14ac:dyDescent="0.2">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68" customFormat="1" ht="24" customHeight="1" x14ac:dyDescent="0.25">
      <c r="A16" s="91"/>
      <c r="B16" s="82"/>
      <c r="C16" s="222" t="s">
        <v>301</v>
      </c>
      <c r="D16" s="44">
        <f>SUM(D8:D15)</f>
        <v>0</v>
      </c>
      <c r="E16" s="44">
        <f>SUM(E8:E15)</f>
        <v>0</v>
      </c>
      <c r="F16" s="147" t="s">
        <v>167</v>
      </c>
      <c r="G16" s="192" t="str">
        <f>IF(ISERROR(SUM(E16/D16)),"",SUM(E16/D16))</f>
        <v/>
      </c>
      <c r="H16" s="45"/>
      <c r="I16" s="131" t="s">
        <v>1</v>
      </c>
      <c r="J16" s="131" t="s">
        <v>1</v>
      </c>
      <c r="K16" s="131" t="s">
        <v>1</v>
      </c>
      <c r="L16" s="131" t="s">
        <v>1</v>
      </c>
      <c r="M16" s="131" t="s">
        <v>1</v>
      </c>
      <c r="N16" s="131" t="s">
        <v>1</v>
      </c>
      <c r="O16" s="131" t="s">
        <v>1</v>
      </c>
      <c r="P16" s="167"/>
    </row>
    <row r="17" spans="1:16" s="16" customFormat="1" ht="16.149999999999999" customHeight="1" x14ac:dyDescent="0.25">
      <c r="A17" s="194" t="s">
        <v>307</v>
      </c>
      <c r="B17" s="197"/>
      <c r="C17" s="193"/>
      <c r="D17" s="195"/>
      <c r="E17" s="195"/>
      <c r="F17" s="196"/>
      <c r="G17" s="193"/>
      <c r="H17" s="193"/>
      <c r="I17" s="131" t="s">
        <v>0</v>
      </c>
      <c r="J17" s="131" t="s">
        <v>0</v>
      </c>
      <c r="K17" s="131" t="s">
        <v>0</v>
      </c>
      <c r="L17" s="131" t="s">
        <v>1</v>
      </c>
      <c r="M17" s="131" t="s">
        <v>1</v>
      </c>
      <c r="N17" s="131" t="s">
        <v>0</v>
      </c>
      <c r="O17" s="131" t="s">
        <v>1</v>
      </c>
    </row>
    <row r="18" spans="1:16" ht="27" hidden="1" customHeight="1" x14ac:dyDescent="0.2">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hidden="1" customHeight="1" x14ac:dyDescent="0.2">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15" hidden="1" customHeight="1" x14ac:dyDescent="0.2">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1.9" hidden="1" customHeight="1" x14ac:dyDescent="0.2">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35" customHeight="1" x14ac:dyDescent="0.2">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hidden="1" customHeight="1" x14ac:dyDescent="0.2">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68" customFormat="1" ht="24" customHeight="1" x14ac:dyDescent="0.25">
      <c r="A24" s="53"/>
      <c r="B24" s="57"/>
      <c r="C24" s="222"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5" customFormat="1" ht="12.75" customHeight="1" x14ac:dyDescent="0.25">
      <c r="A25" s="194" t="s">
        <v>303</v>
      </c>
      <c r="B25" s="197"/>
      <c r="C25" s="193"/>
      <c r="D25" s="195"/>
      <c r="E25" s="195"/>
      <c r="F25" s="196"/>
      <c r="G25" s="193"/>
      <c r="H25" s="193"/>
      <c r="I25" s="131" t="s">
        <v>1</v>
      </c>
      <c r="J25" s="131" t="s">
        <v>1</v>
      </c>
      <c r="K25" s="131" t="s">
        <v>1</v>
      </c>
      <c r="L25" s="131" t="s">
        <v>1</v>
      </c>
      <c r="M25" s="131" t="s">
        <v>1</v>
      </c>
      <c r="N25" s="131" t="s">
        <v>1</v>
      </c>
      <c r="O25" s="131" t="s">
        <v>1</v>
      </c>
      <c r="P25" s="169"/>
    </row>
    <row r="26" spans="1:16" ht="54" customHeight="1" x14ac:dyDescent="0.2">
      <c r="A26" s="93"/>
      <c r="B26" s="191">
        <v>3.1</v>
      </c>
      <c r="C26" s="237" t="s">
        <v>113</v>
      </c>
      <c r="D26" s="49">
        <f>COUNT(E26)*2</f>
        <v>0</v>
      </c>
      <c r="E26" s="50"/>
      <c r="F26" s="46" t="s">
        <v>111</v>
      </c>
      <c r="G26" s="47"/>
      <c r="H26" s="48"/>
      <c r="I26" s="132" t="s">
        <v>1</v>
      </c>
      <c r="J26" s="132" t="s">
        <v>1</v>
      </c>
      <c r="K26" s="132" t="s">
        <v>1</v>
      </c>
      <c r="L26" s="132" t="s">
        <v>1</v>
      </c>
      <c r="M26" s="132" t="s">
        <v>1</v>
      </c>
      <c r="N26" s="132" t="s">
        <v>1</v>
      </c>
      <c r="O26" s="132" t="s">
        <v>1</v>
      </c>
    </row>
    <row r="27" spans="1:16" ht="45.4" customHeight="1" x14ac:dyDescent="0.2">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2">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customHeight="1" x14ac:dyDescent="0.2">
      <c r="A29" s="89"/>
      <c r="B29" s="36">
        <v>3.4</v>
      </c>
      <c r="C29" s="247" t="s">
        <v>109</v>
      </c>
      <c r="D29" s="49">
        <f>COUNT(E29)*2</f>
        <v>0</v>
      </c>
      <c r="E29" s="41"/>
      <c r="F29" s="24" t="s">
        <v>108</v>
      </c>
      <c r="G29" s="22"/>
      <c r="H29" s="23"/>
      <c r="I29" s="132" t="s">
        <v>0</v>
      </c>
      <c r="J29" s="132" t="s">
        <v>0</v>
      </c>
      <c r="K29" s="132" t="s">
        <v>0</v>
      </c>
      <c r="L29" s="132" t="s">
        <v>0</v>
      </c>
      <c r="M29" s="132" t="s">
        <v>0</v>
      </c>
      <c r="N29" s="132" t="s">
        <v>1</v>
      </c>
      <c r="O29" s="132" t="s">
        <v>1</v>
      </c>
    </row>
    <row r="30" spans="1:16" ht="48" hidden="1" customHeight="1" x14ac:dyDescent="0.2">
      <c r="A30" s="93"/>
      <c r="B30" s="191">
        <v>3.5</v>
      </c>
      <c r="C30" s="237" t="s">
        <v>107</v>
      </c>
      <c r="D30" s="49">
        <f>COUNT(E30)*2</f>
        <v>0</v>
      </c>
      <c r="E30" s="50"/>
      <c r="F30" s="46" t="s">
        <v>106</v>
      </c>
      <c r="G30" s="48"/>
      <c r="H30" s="48"/>
      <c r="I30" s="132" t="s">
        <v>1</v>
      </c>
      <c r="J30" s="132" t="s">
        <v>1</v>
      </c>
      <c r="K30" s="132" t="s">
        <v>1</v>
      </c>
      <c r="L30" s="132" t="s">
        <v>1</v>
      </c>
      <c r="M30" s="132" t="s">
        <v>1</v>
      </c>
      <c r="N30" s="132" t="s">
        <v>0</v>
      </c>
      <c r="O30" s="132" t="s">
        <v>0</v>
      </c>
    </row>
    <row r="31" spans="1:16" s="168" customFormat="1" ht="24" customHeight="1" x14ac:dyDescent="0.2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7"/>
    </row>
    <row r="32" spans="1:16" s="165" customFormat="1" ht="12.75" customHeight="1" x14ac:dyDescent="0.25">
      <c r="A32" s="194" t="s">
        <v>305</v>
      </c>
      <c r="B32" s="197"/>
      <c r="C32" s="193"/>
      <c r="D32" s="195"/>
      <c r="E32" s="195"/>
      <c r="F32" s="196"/>
      <c r="G32" s="193"/>
      <c r="H32" s="193"/>
      <c r="I32" s="133" t="s">
        <v>1</v>
      </c>
      <c r="J32" s="133" t="s">
        <v>1</v>
      </c>
      <c r="K32" s="133" t="s">
        <v>1</v>
      </c>
      <c r="L32" s="133" t="s">
        <v>1</v>
      </c>
      <c r="M32" s="133" t="s">
        <v>1</v>
      </c>
      <c r="N32" s="133" t="s">
        <v>1</v>
      </c>
      <c r="O32" s="133" t="s">
        <v>1</v>
      </c>
      <c r="P32" s="169"/>
    </row>
    <row r="33" spans="1:16" ht="73.150000000000006" customHeight="1" x14ac:dyDescent="0.2">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 customHeight="1" x14ac:dyDescent="0.2">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customHeight="1" x14ac:dyDescent="0.2">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15" customHeight="1" x14ac:dyDescent="0.2">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68" customFormat="1" ht="24" customHeight="1" x14ac:dyDescent="0.2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7"/>
    </row>
    <row r="38" spans="1:16" s="165" customFormat="1" ht="12.75" hidden="1" customHeight="1" x14ac:dyDescent="0.25">
      <c r="A38" s="194" t="s">
        <v>364</v>
      </c>
      <c r="B38" s="197"/>
      <c r="C38" s="193"/>
      <c r="D38" s="195"/>
      <c r="E38" s="195"/>
      <c r="F38" s="196"/>
      <c r="G38" s="193"/>
      <c r="H38" s="193"/>
      <c r="I38" s="134" t="s">
        <v>1</v>
      </c>
      <c r="J38" s="134" t="s">
        <v>1</v>
      </c>
      <c r="K38" s="134" t="s">
        <v>1</v>
      </c>
      <c r="L38" s="134" t="s">
        <v>0</v>
      </c>
      <c r="M38" s="134" t="s">
        <v>0</v>
      </c>
      <c r="N38" s="134" t="s">
        <v>1</v>
      </c>
      <c r="O38" s="134" t="s">
        <v>0</v>
      </c>
      <c r="P38" s="169"/>
    </row>
    <row r="39" spans="1:16" ht="58.9" hidden="1" customHeight="1" x14ac:dyDescent="0.2">
      <c r="A39" s="89"/>
      <c r="B39" s="83">
        <v>5.0999999999999996</v>
      </c>
      <c r="C39" s="247" t="s">
        <v>102</v>
      </c>
      <c r="D39" s="49">
        <f>COUNT(E39)*2</f>
        <v>0</v>
      </c>
      <c r="E39" s="50"/>
      <c r="F39" s="27" t="s">
        <v>101</v>
      </c>
      <c r="G39" s="28"/>
      <c r="H39" s="28"/>
      <c r="I39" s="132" t="s">
        <v>1</v>
      </c>
      <c r="J39" s="132" t="s">
        <v>1</v>
      </c>
      <c r="K39" s="132" t="s">
        <v>1</v>
      </c>
      <c r="L39" s="132" t="s">
        <v>0</v>
      </c>
      <c r="M39" s="132" t="s">
        <v>0</v>
      </c>
      <c r="N39" s="132" t="s">
        <v>1</v>
      </c>
      <c r="O39" s="132" t="s">
        <v>0</v>
      </c>
    </row>
    <row r="40" spans="1:16" ht="48.6" hidden="1" customHeight="1" x14ac:dyDescent="0.2">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4" hidden="1" customHeight="1" x14ac:dyDescent="0.2">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65" hidden="1" customHeight="1" x14ac:dyDescent="0.2">
      <c r="A42" s="89"/>
      <c r="B42" s="83">
        <v>5.4</v>
      </c>
      <c r="C42" s="247"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4" hidden="1" customHeight="1" x14ac:dyDescent="0.2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68" customFormat="1" ht="24" hidden="1" customHeight="1" x14ac:dyDescent="0.2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7"/>
    </row>
    <row r="45" spans="1:16" s="165" customFormat="1" ht="12.75" customHeight="1" x14ac:dyDescent="0.25">
      <c r="A45" s="194" t="s">
        <v>366</v>
      </c>
      <c r="B45" s="197"/>
      <c r="C45" s="193"/>
      <c r="D45" s="195"/>
      <c r="E45" s="195"/>
      <c r="F45" s="196"/>
      <c r="G45" s="193"/>
      <c r="H45" s="193"/>
      <c r="I45" s="134" t="s">
        <v>1</v>
      </c>
      <c r="J45" s="134" t="s">
        <v>1</v>
      </c>
      <c r="K45" s="134" t="s">
        <v>1</v>
      </c>
      <c r="L45" s="134" t="s">
        <v>1</v>
      </c>
      <c r="M45" s="134" t="s">
        <v>1</v>
      </c>
      <c r="N45" s="134" t="s">
        <v>1</v>
      </c>
      <c r="O45" s="134" t="s">
        <v>1</v>
      </c>
      <c r="P45" s="169"/>
    </row>
    <row r="46" spans="1:16" ht="28.15" customHeight="1" x14ac:dyDescent="0.2">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15" hidden="1" customHeight="1" x14ac:dyDescent="0.2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8.9" customHeight="1" x14ac:dyDescent="0.2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2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68" customFormat="1" ht="24" customHeight="1" x14ac:dyDescent="0.2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7"/>
    </row>
    <row r="51" spans="1:16" s="165" customFormat="1" ht="12.75" hidden="1" customHeight="1" x14ac:dyDescent="0.25">
      <c r="A51" s="194" t="s">
        <v>362</v>
      </c>
      <c r="B51" s="197"/>
      <c r="C51" s="193"/>
      <c r="D51" s="195"/>
      <c r="E51" s="195"/>
      <c r="F51" s="196"/>
      <c r="G51" s="193"/>
      <c r="H51" s="193"/>
      <c r="I51" s="134" t="s">
        <v>1</v>
      </c>
      <c r="J51" s="134" t="s">
        <v>1</v>
      </c>
      <c r="K51" s="134" t="s">
        <v>1</v>
      </c>
      <c r="L51" s="134" t="s">
        <v>0</v>
      </c>
      <c r="M51" s="134" t="s">
        <v>0</v>
      </c>
      <c r="N51" s="134" t="s">
        <v>0</v>
      </c>
      <c r="O51" s="134" t="s">
        <v>0</v>
      </c>
      <c r="P51" s="169"/>
    </row>
    <row r="52" spans="1:16" s="13" customFormat="1" ht="76.5" hidden="1" customHeight="1" x14ac:dyDescent="0.25">
      <c r="A52" s="97"/>
      <c r="B52" s="98">
        <v>7.1</v>
      </c>
      <c r="C52" s="237"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hidden="1" customHeight="1" x14ac:dyDescent="0.2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hidden="1" customHeight="1" x14ac:dyDescent="0.2">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hidden="1" customHeight="1" x14ac:dyDescent="0.2">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6.899999999999999" hidden="1" customHeight="1" x14ac:dyDescent="0.2">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1.9" hidden="1" customHeight="1" x14ac:dyDescent="0.2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68" customFormat="1" ht="24" hidden="1" customHeight="1" x14ac:dyDescent="0.25">
      <c r="A58" s="91"/>
      <c r="B58" s="82"/>
      <c r="C58" s="222" t="s">
        <v>363</v>
      </c>
      <c r="D58" s="44">
        <f>SUM(D52:D57)</f>
        <v>0</v>
      </c>
      <c r="E58" s="44">
        <f>SUM(E52:E57)</f>
        <v>0</v>
      </c>
      <c r="F58" s="222" t="s">
        <v>167</v>
      </c>
      <c r="G58" s="192" t="str">
        <f>IF(ISERROR(SUM(E58/D58)),"",SUM(E58/D58))</f>
        <v/>
      </c>
      <c r="H58" s="45"/>
      <c r="I58" s="134" t="s">
        <v>1</v>
      </c>
      <c r="J58" s="134" t="s">
        <v>1</v>
      </c>
      <c r="K58" s="134" t="s">
        <v>1</v>
      </c>
      <c r="L58" s="134" t="s">
        <v>0</v>
      </c>
      <c r="M58" s="134" t="s">
        <v>0</v>
      </c>
      <c r="N58" s="134" t="s">
        <v>0</v>
      </c>
      <c r="O58" s="134" t="s">
        <v>0</v>
      </c>
      <c r="P58" s="167"/>
    </row>
    <row r="59" spans="1:16" s="165" customFormat="1" ht="12.75" customHeight="1" x14ac:dyDescent="0.25">
      <c r="A59" s="207" t="s">
        <v>361</v>
      </c>
      <c r="B59" s="223"/>
      <c r="C59" s="198"/>
      <c r="D59" s="199"/>
      <c r="E59" s="199"/>
      <c r="F59" s="224"/>
      <c r="G59" s="198"/>
      <c r="H59" s="198"/>
      <c r="I59" s="134" t="s">
        <v>1</v>
      </c>
      <c r="J59" s="134" t="s">
        <v>1</v>
      </c>
      <c r="K59" s="134" t="s">
        <v>1</v>
      </c>
      <c r="L59" s="134" t="s">
        <v>1</v>
      </c>
      <c r="M59" s="134" t="s">
        <v>1</v>
      </c>
      <c r="N59" s="134" t="s">
        <v>1</v>
      </c>
      <c r="O59" s="134" t="s">
        <v>1</v>
      </c>
      <c r="P59" s="169"/>
    </row>
    <row r="60" spans="1:16" s="166" customFormat="1" ht="10.5" customHeight="1" x14ac:dyDescent="0.25">
      <c r="A60" s="203"/>
      <c r="B60" s="203" t="s">
        <v>360</v>
      </c>
      <c r="C60" s="203"/>
      <c r="D60" s="204"/>
      <c r="E60" s="204"/>
      <c r="F60" s="205"/>
      <c r="G60" s="203"/>
      <c r="H60" s="203"/>
      <c r="I60" s="159" t="s">
        <v>1</v>
      </c>
      <c r="J60" s="159" t="s">
        <v>1</v>
      </c>
      <c r="K60" s="159" t="s">
        <v>1</v>
      </c>
      <c r="L60" s="159" t="s">
        <v>1</v>
      </c>
      <c r="M60" s="159" t="s">
        <v>1</v>
      </c>
      <c r="N60" s="159" t="s">
        <v>1</v>
      </c>
      <c r="O60" s="159" t="s">
        <v>1</v>
      </c>
    </row>
    <row r="61" spans="1:16" ht="46.35" customHeight="1" x14ac:dyDescent="0.2">
      <c r="A61" s="225"/>
      <c r="B61" s="63" t="s">
        <v>311</v>
      </c>
      <c r="C61" s="237" t="s">
        <v>74</v>
      </c>
      <c r="D61" s="220">
        <f t="shared" ref="D61:D70" si="3">COUNT(E61)*2</f>
        <v>0</v>
      </c>
      <c r="E61" s="50"/>
      <c r="F61" s="226" t="s">
        <v>73</v>
      </c>
      <c r="G61" s="227"/>
      <c r="H61" s="228"/>
      <c r="I61" s="132" t="s">
        <v>1</v>
      </c>
      <c r="J61" s="132" t="s">
        <v>1</v>
      </c>
      <c r="K61" s="132" t="s">
        <v>1</v>
      </c>
      <c r="L61" s="132" t="s">
        <v>1</v>
      </c>
      <c r="M61" s="132" t="s">
        <v>1</v>
      </c>
      <c r="N61" s="132" t="s">
        <v>1</v>
      </c>
      <c r="O61" s="132" t="s">
        <v>1</v>
      </c>
    </row>
    <row r="62" spans="1:16" ht="23.65" customHeight="1" x14ac:dyDescent="0.2">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4" customHeight="1" x14ac:dyDescent="0.2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2">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hidden="1" customHeight="1" x14ac:dyDescent="0.2">
      <c r="A65" s="89"/>
      <c r="B65" s="61" t="s">
        <v>315</v>
      </c>
      <c r="C65" s="247" t="s">
        <v>298</v>
      </c>
      <c r="D65" s="49">
        <f t="shared" si="3"/>
        <v>0</v>
      </c>
      <c r="E65" s="50"/>
      <c r="F65" s="31" t="s">
        <v>67</v>
      </c>
      <c r="G65" s="30"/>
      <c r="H65" s="32"/>
      <c r="I65" s="132" t="s">
        <v>1</v>
      </c>
      <c r="J65" s="132" t="s">
        <v>1</v>
      </c>
      <c r="K65" s="132" t="s">
        <v>1</v>
      </c>
      <c r="L65" s="132" t="s">
        <v>0</v>
      </c>
      <c r="M65" s="132" t="s">
        <v>0</v>
      </c>
      <c r="N65" s="132" t="s">
        <v>0</v>
      </c>
      <c r="O65" s="132" t="s">
        <v>0</v>
      </c>
    </row>
    <row r="66" spans="1:16" ht="27" x14ac:dyDescent="0.2">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36" x14ac:dyDescent="0.2">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2">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hidden="1" customHeight="1" x14ac:dyDescent="0.2">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hidden="1" customHeight="1" x14ac:dyDescent="0.2">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68" customFormat="1" ht="24" customHeight="1" x14ac:dyDescent="0.25">
      <c r="A71" s="91"/>
      <c r="B71" s="82"/>
      <c r="C71" s="222" t="s">
        <v>358</v>
      </c>
      <c r="D71" s="44">
        <f>SUM(D61:D70)</f>
        <v>0</v>
      </c>
      <c r="E71" s="44">
        <f>SUM(E61:E70)</f>
        <v>0</v>
      </c>
      <c r="F71" s="222" t="s">
        <v>167</v>
      </c>
      <c r="G71" s="192" t="str">
        <f>IF(ISERROR(SUM(E71/D71)),"",SUM(E71/D71))</f>
        <v/>
      </c>
      <c r="H71" s="45"/>
      <c r="I71" s="134" t="s">
        <v>1</v>
      </c>
      <c r="J71" s="134" t="s">
        <v>1</v>
      </c>
      <c r="K71" s="134" t="s">
        <v>1</v>
      </c>
      <c r="L71" s="134" t="s">
        <v>1</v>
      </c>
      <c r="M71" s="134" t="s">
        <v>1</v>
      </c>
      <c r="N71" s="134" t="s">
        <v>1</v>
      </c>
      <c r="O71" s="134" t="s">
        <v>1</v>
      </c>
      <c r="P71" s="167"/>
    </row>
    <row r="72" spans="1:16" s="166" customFormat="1" ht="10.5" hidden="1" customHeight="1" x14ac:dyDescent="0.25">
      <c r="A72" s="230"/>
      <c r="B72" s="231" t="s">
        <v>357</v>
      </c>
      <c r="C72" s="230"/>
      <c r="D72" s="230"/>
      <c r="E72" s="230"/>
      <c r="F72" s="230"/>
      <c r="G72" s="230"/>
      <c r="H72" s="230"/>
      <c r="I72" s="160" t="s">
        <v>1</v>
      </c>
      <c r="J72" s="160" t="s">
        <v>0</v>
      </c>
      <c r="K72" s="160" t="s">
        <v>1</v>
      </c>
      <c r="L72" s="160" t="s">
        <v>0</v>
      </c>
      <c r="M72" s="160" t="s">
        <v>0</v>
      </c>
      <c r="N72" s="160" t="s">
        <v>0</v>
      </c>
      <c r="O72" s="160" t="s">
        <v>0</v>
      </c>
    </row>
    <row r="73" spans="1:16" s="171" customFormat="1" ht="12.4" hidden="1" customHeight="1" x14ac:dyDescent="0.25">
      <c r="A73" s="77" t="s">
        <v>158</v>
      </c>
      <c r="B73" s="232" t="s">
        <v>58</v>
      </c>
      <c r="C73" s="235"/>
      <c r="D73" s="233"/>
      <c r="E73" s="233"/>
      <c r="F73" s="234"/>
      <c r="G73" s="235"/>
      <c r="H73" s="235"/>
      <c r="I73" s="160" t="s">
        <v>1</v>
      </c>
      <c r="J73" s="160" t="s">
        <v>0</v>
      </c>
      <c r="K73" s="160" t="s">
        <v>1</v>
      </c>
      <c r="L73" s="160" t="s">
        <v>0</v>
      </c>
      <c r="M73" s="160" t="s">
        <v>0</v>
      </c>
      <c r="N73" s="160" t="s">
        <v>0</v>
      </c>
      <c r="O73" s="160" t="s">
        <v>0</v>
      </c>
      <c r="P73" s="170"/>
    </row>
    <row r="74" spans="1:16" ht="33.4" hidden="1" customHeight="1" x14ac:dyDescent="0.2">
      <c r="A74" s="93"/>
      <c r="B74" s="63" t="s">
        <v>320</v>
      </c>
      <c r="C74" s="237" t="s">
        <v>379</v>
      </c>
      <c r="D74" s="220">
        <f t="shared" ref="D74:D80" si="4">COUNT(E74)*2</f>
        <v>0</v>
      </c>
      <c r="E74" s="50"/>
      <c r="F74" s="226"/>
      <c r="G74" s="227"/>
      <c r="H74" s="228"/>
      <c r="I74" s="132" t="s">
        <v>1</v>
      </c>
      <c r="J74" s="132" t="s">
        <v>0</v>
      </c>
      <c r="K74" s="132" t="s">
        <v>0</v>
      </c>
      <c r="L74" s="132" t="s">
        <v>0</v>
      </c>
      <c r="M74" s="132" t="s">
        <v>0</v>
      </c>
      <c r="N74" s="132" t="s">
        <v>0</v>
      </c>
      <c r="O74" s="132" t="s">
        <v>0</v>
      </c>
    </row>
    <row r="75" spans="1:16" ht="31.5" hidden="1" customHeight="1" x14ac:dyDescent="0.2">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15" hidden="1" customHeight="1" x14ac:dyDescent="0.2">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15" hidden="1" customHeight="1" x14ac:dyDescent="0.2">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15" hidden="1" customHeight="1" x14ac:dyDescent="0.2">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hidden="1" customHeight="1" x14ac:dyDescent="0.2">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hidden="1" customHeight="1" x14ac:dyDescent="0.2">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68" customFormat="1" ht="22.5" hidden="1" x14ac:dyDescent="0.25">
      <c r="A81" s="91"/>
      <c r="B81" s="81"/>
      <c r="C81" s="55" t="s">
        <v>355</v>
      </c>
      <c r="D81" s="38">
        <f>SUM(D74:D80)</f>
        <v>0</v>
      </c>
      <c r="E81" s="38">
        <f>SUM(E74:E80)</f>
        <v>0</v>
      </c>
      <c r="F81" s="55" t="s">
        <v>167</v>
      </c>
      <c r="G81" s="37" t="str">
        <f>IF(ISERROR(SUM(E81/D81)),"",SUM(E81/D81))</f>
        <v/>
      </c>
      <c r="H81" s="15"/>
      <c r="I81" s="161" t="s">
        <v>1</v>
      </c>
      <c r="J81" s="161" t="s">
        <v>0</v>
      </c>
      <c r="K81" s="161" t="s">
        <v>1</v>
      </c>
      <c r="L81" s="161" t="s">
        <v>0</v>
      </c>
      <c r="M81" s="161" t="s">
        <v>0</v>
      </c>
      <c r="N81" s="161" t="s">
        <v>0</v>
      </c>
      <c r="O81" s="161" t="s">
        <v>0</v>
      </c>
      <c r="P81" s="167"/>
    </row>
    <row r="82" spans="1:16" s="172" customFormat="1" ht="10.5" hidden="1" customHeight="1" x14ac:dyDescent="0.25">
      <c r="A82" s="193"/>
      <c r="B82" s="193" t="s">
        <v>354</v>
      </c>
      <c r="C82" s="193"/>
      <c r="D82" s="195"/>
      <c r="E82" s="195"/>
      <c r="F82" s="193"/>
      <c r="G82" s="193"/>
      <c r="H82" s="217"/>
      <c r="I82" s="200" t="s">
        <v>0</v>
      </c>
      <c r="J82" s="200" t="s">
        <v>0</v>
      </c>
      <c r="K82" s="200" t="s">
        <v>0</v>
      </c>
      <c r="L82" s="200" t="s">
        <v>1</v>
      </c>
      <c r="M82" s="200" t="s">
        <v>0</v>
      </c>
      <c r="N82" s="200" t="s">
        <v>0</v>
      </c>
      <c r="O82" s="200" t="s">
        <v>0</v>
      </c>
    </row>
    <row r="83" spans="1:16" s="171" customFormat="1" ht="45.75" hidden="1" customHeight="1" x14ac:dyDescent="0.25">
      <c r="A83" s="229"/>
      <c r="B83" s="437" t="s">
        <v>54</v>
      </c>
      <c r="C83" s="437"/>
      <c r="D83" s="437"/>
      <c r="E83" s="437"/>
      <c r="F83" s="437"/>
      <c r="G83" s="437"/>
      <c r="H83" s="438"/>
      <c r="I83" s="162" t="s">
        <v>0</v>
      </c>
      <c r="J83" s="162" t="s">
        <v>0</v>
      </c>
      <c r="K83" s="162" t="s">
        <v>0</v>
      </c>
      <c r="L83" s="162" t="s">
        <v>1</v>
      </c>
      <c r="M83" s="162" t="s">
        <v>0</v>
      </c>
      <c r="N83" s="162" t="s">
        <v>0</v>
      </c>
      <c r="O83" s="162" t="s">
        <v>0</v>
      </c>
    </row>
    <row r="84" spans="1:16" s="6" customFormat="1" ht="27.4" hidden="1" customHeight="1" x14ac:dyDescent="0.2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4" hidden="1" customHeight="1" x14ac:dyDescent="0.25">
      <c r="A85" s="4"/>
      <c r="B85" s="8" t="s">
        <v>327</v>
      </c>
      <c r="C85" s="247"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4" hidden="1" customHeight="1" x14ac:dyDescent="0.2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68" customFormat="1" ht="28.15" hidden="1" customHeight="1" x14ac:dyDescent="0.25">
      <c r="A87" s="53"/>
      <c r="B87" s="57"/>
      <c r="C87" s="222" t="s">
        <v>370</v>
      </c>
      <c r="D87" s="44">
        <f>SUM(D84:D86)</f>
        <v>0</v>
      </c>
      <c r="E87" s="44"/>
      <c r="F87" s="222" t="s">
        <v>167</v>
      </c>
      <c r="G87" s="192" t="str">
        <f>IF(ISERROR(SUM(E87/D87)),"",SUM(E87/D87))</f>
        <v/>
      </c>
      <c r="H87" s="45"/>
      <c r="I87" s="132" t="s">
        <v>0</v>
      </c>
      <c r="J87" s="132" t="s">
        <v>0</v>
      </c>
      <c r="K87" s="132" t="s">
        <v>0</v>
      </c>
      <c r="L87" s="132" t="s">
        <v>1</v>
      </c>
      <c r="M87" s="132" t="s">
        <v>0</v>
      </c>
      <c r="N87" s="132" t="s">
        <v>0</v>
      </c>
      <c r="O87" s="132" t="s">
        <v>0</v>
      </c>
    </row>
    <row r="88" spans="1:16" s="172" customFormat="1" ht="10.5" hidden="1" customHeight="1" x14ac:dyDescent="0.25">
      <c r="A88" s="33"/>
      <c r="B88" s="33" t="s">
        <v>353</v>
      </c>
      <c r="C88" s="33"/>
      <c r="D88" s="42"/>
      <c r="E88" s="42"/>
      <c r="F88" s="33"/>
      <c r="G88" s="33"/>
      <c r="H88" s="33"/>
      <c r="I88" s="132" t="s">
        <v>0</v>
      </c>
      <c r="J88" s="132" t="s">
        <v>0</v>
      </c>
      <c r="K88" s="132" t="s">
        <v>0</v>
      </c>
      <c r="L88" s="132" t="s">
        <v>1</v>
      </c>
      <c r="M88" s="132" t="s">
        <v>0</v>
      </c>
      <c r="N88" s="132" t="s">
        <v>0</v>
      </c>
      <c r="O88" s="132" t="s">
        <v>0</v>
      </c>
    </row>
    <row r="89" spans="1:16" ht="39" hidden="1" customHeight="1" x14ac:dyDescent="0.2">
      <c r="A89" s="236"/>
      <c r="B89" s="237" t="s">
        <v>329</v>
      </c>
      <c r="C89" s="237" t="s">
        <v>47</v>
      </c>
      <c r="D89" s="220">
        <f>COUNT(E89)*2</f>
        <v>0</v>
      </c>
      <c r="E89" s="50"/>
      <c r="F89" s="238" t="s">
        <v>46</v>
      </c>
      <c r="G89" s="239"/>
      <c r="H89" s="228"/>
      <c r="I89" s="132" t="s">
        <v>0</v>
      </c>
      <c r="J89" s="132" t="s">
        <v>0</v>
      </c>
      <c r="K89" s="132" t="s">
        <v>0</v>
      </c>
      <c r="L89" s="132" t="s">
        <v>1</v>
      </c>
      <c r="M89" s="132" t="s">
        <v>0</v>
      </c>
      <c r="N89" s="132" t="s">
        <v>0</v>
      </c>
      <c r="O89" s="132" t="s">
        <v>0</v>
      </c>
      <c r="P89" s="17"/>
    </row>
    <row r="90" spans="1:16" ht="28.15" hidden="1" customHeight="1" x14ac:dyDescent="0.2">
      <c r="A90" s="4"/>
      <c r="B90" s="3" t="s">
        <v>330</v>
      </c>
      <c r="C90" s="247" t="s">
        <v>45</v>
      </c>
      <c r="D90" s="49">
        <f>COUNT(E90)*2</f>
        <v>0</v>
      </c>
      <c r="E90" s="50"/>
      <c r="F90" s="29" t="s">
        <v>44</v>
      </c>
      <c r="G90" s="34"/>
      <c r="H90" s="32"/>
      <c r="I90" s="132" t="s">
        <v>0</v>
      </c>
      <c r="J90" s="132" t="s">
        <v>0</v>
      </c>
      <c r="K90" s="132" t="s">
        <v>0</v>
      </c>
      <c r="L90" s="132" t="s">
        <v>1</v>
      </c>
      <c r="M90" s="132" t="s">
        <v>0</v>
      </c>
      <c r="N90" s="132" t="s">
        <v>0</v>
      </c>
      <c r="O90" s="132" t="s">
        <v>0</v>
      </c>
      <c r="P90" s="17"/>
    </row>
    <row r="91" spans="1:16" ht="39" hidden="1" customHeight="1" x14ac:dyDescent="0.2">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65" hidden="1" customHeight="1" x14ac:dyDescent="0.2">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65" hidden="1" customHeight="1" x14ac:dyDescent="0.2">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68" customFormat="1" ht="33.6" hidden="1" customHeight="1" x14ac:dyDescent="0.2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2" customFormat="1" ht="10.5" customHeight="1" x14ac:dyDescent="0.25">
      <c r="A95" s="33"/>
      <c r="B95" s="33" t="s">
        <v>352</v>
      </c>
      <c r="C95" s="33"/>
      <c r="D95" s="42"/>
      <c r="E95" s="42"/>
      <c r="F95" s="145"/>
      <c r="G95" s="33"/>
      <c r="H95" s="33"/>
      <c r="I95" s="179" t="s">
        <v>0</v>
      </c>
      <c r="J95" s="179" t="s">
        <v>0</v>
      </c>
      <c r="K95" s="179" t="s">
        <v>0</v>
      </c>
      <c r="L95" s="179" t="s">
        <v>0</v>
      </c>
      <c r="M95" s="179" t="s">
        <v>0</v>
      </c>
      <c r="N95" s="179" t="s">
        <v>1</v>
      </c>
      <c r="O95" s="179" t="s">
        <v>1</v>
      </c>
      <c r="P95" s="173"/>
    </row>
    <row r="96" spans="1:16" ht="22.5" customHeight="1" x14ac:dyDescent="0.2">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customHeight="1" x14ac:dyDescent="0.2">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85" customHeight="1" x14ac:dyDescent="0.2">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8.9" customHeight="1" x14ac:dyDescent="0.2">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65" customHeight="1" x14ac:dyDescent="0.2">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customHeight="1" x14ac:dyDescent="0.2">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customHeight="1" x14ac:dyDescent="0.2">
      <c r="A102" s="4"/>
      <c r="B102" s="3" t="s">
        <v>351</v>
      </c>
      <c r="C102" s="247"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customHeight="1" x14ac:dyDescent="0.2">
      <c r="A103" s="4"/>
      <c r="B103" s="3" t="s">
        <v>340</v>
      </c>
      <c r="C103" s="247"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customHeight="1" x14ac:dyDescent="0.2">
      <c r="A104" s="4"/>
      <c r="B104" s="3" t="s">
        <v>341</v>
      </c>
      <c r="C104" s="247"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68" customFormat="1" ht="40.15" customHeight="1" x14ac:dyDescent="0.25">
      <c r="A105" s="53"/>
      <c r="B105" s="57"/>
      <c r="C105" s="222" t="s">
        <v>350</v>
      </c>
      <c r="D105" s="44">
        <f>SUM(D96:D104)</f>
        <v>0</v>
      </c>
      <c r="E105" s="44">
        <f>SUM(E96:E104)</f>
        <v>0</v>
      </c>
      <c r="F105" s="222" t="s">
        <v>167</v>
      </c>
      <c r="G105" s="192" t="str">
        <f>IF(ISERROR(SUM(E105/D105)),"",SUM(E105/D105))</f>
        <v/>
      </c>
      <c r="H105" s="45"/>
      <c r="I105" s="132" t="s">
        <v>0</v>
      </c>
      <c r="J105" s="132" t="s">
        <v>0</v>
      </c>
      <c r="K105" s="132" t="s">
        <v>0</v>
      </c>
      <c r="L105" s="132" t="s">
        <v>0</v>
      </c>
      <c r="M105" s="132" t="s">
        <v>0</v>
      </c>
      <c r="N105" s="132" t="s">
        <v>1</v>
      </c>
      <c r="O105" s="132" t="s">
        <v>1</v>
      </c>
    </row>
    <row r="106" spans="1:16" s="172" customFormat="1" ht="10.5" customHeight="1" x14ac:dyDescent="0.25">
      <c r="A106" s="33"/>
      <c r="B106" s="33" t="s">
        <v>349</v>
      </c>
      <c r="C106" s="33"/>
      <c r="D106" s="42"/>
      <c r="E106" s="42"/>
      <c r="F106" s="33"/>
      <c r="G106" s="33"/>
      <c r="H106" s="33"/>
      <c r="I106" s="139" t="s">
        <v>0</v>
      </c>
      <c r="J106" s="139" t="s">
        <v>0</v>
      </c>
      <c r="K106" s="139" t="s">
        <v>0</v>
      </c>
      <c r="L106" s="139" t="s">
        <v>1</v>
      </c>
      <c r="M106" s="139" t="s">
        <v>0</v>
      </c>
      <c r="N106" s="139" t="s">
        <v>1</v>
      </c>
      <c r="O106" s="139" t="s">
        <v>1</v>
      </c>
    </row>
    <row r="107" spans="1:16" s="6" customFormat="1" ht="22.9" hidden="1" customHeight="1" x14ac:dyDescent="0.25">
      <c r="A107" s="236"/>
      <c r="B107" s="237" t="s">
        <v>342</v>
      </c>
      <c r="C107" s="237" t="s">
        <v>19</v>
      </c>
      <c r="D107" s="220">
        <f>COUNT(E107)*2</f>
        <v>0</v>
      </c>
      <c r="E107" s="50"/>
      <c r="F107" s="238" t="s">
        <v>17</v>
      </c>
      <c r="G107" s="240"/>
      <c r="H107" s="228"/>
      <c r="I107" s="132" t="s">
        <v>0</v>
      </c>
      <c r="J107" s="132" t="s">
        <v>0</v>
      </c>
      <c r="K107" s="132" t="s">
        <v>0</v>
      </c>
      <c r="L107" s="132" t="s">
        <v>1</v>
      </c>
      <c r="M107" s="132" t="s">
        <v>0</v>
      </c>
      <c r="N107" s="132" t="s">
        <v>0</v>
      </c>
      <c r="O107" s="132" t="s">
        <v>0</v>
      </c>
    </row>
    <row r="108" spans="1:16" s="6" customFormat="1" ht="22.9" hidden="1" customHeight="1" x14ac:dyDescent="0.2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customHeight="1" x14ac:dyDescent="0.2">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15" customHeight="1" x14ac:dyDescent="0.2">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customHeight="1" x14ac:dyDescent="0.2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68" customFormat="1" ht="32.65" customHeight="1" x14ac:dyDescent="0.2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5" customFormat="1" ht="12.75" customHeight="1" x14ac:dyDescent="0.25">
      <c r="A113" s="206" t="s">
        <v>347</v>
      </c>
      <c r="B113" s="197"/>
      <c r="C113" s="193"/>
      <c r="D113" s="195"/>
      <c r="E113" s="195"/>
      <c r="F113" s="196"/>
      <c r="G113" s="193"/>
      <c r="H113" s="217"/>
      <c r="I113" s="140" t="s">
        <v>1</v>
      </c>
      <c r="J113" s="140" t="s">
        <v>1</v>
      </c>
      <c r="K113" s="140" t="s">
        <v>1</v>
      </c>
      <c r="L113" s="140" t="s">
        <v>1</v>
      </c>
      <c r="M113" s="140" t="s">
        <v>1</v>
      </c>
      <c r="N113" s="140" t="s">
        <v>1</v>
      </c>
      <c r="O113" s="140" t="s">
        <v>1</v>
      </c>
      <c r="P113" s="174"/>
    </row>
    <row r="114" spans="1:16" ht="97.15" customHeight="1" x14ac:dyDescent="0.2">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2">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2">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65" customHeight="1" x14ac:dyDescent="0.2">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5.9" customHeight="1" x14ac:dyDescent="0.2">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 hidden="1" customHeight="1" x14ac:dyDescent="0.2">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150000000000006" hidden="1" customHeight="1" x14ac:dyDescent="0.2">
      <c r="A120" s="90"/>
      <c r="B120" s="36">
        <v>9.6999999999999993</v>
      </c>
      <c r="C120" s="3" t="s">
        <v>77</v>
      </c>
      <c r="D120" s="49">
        <f t="shared" si="6"/>
        <v>0</v>
      </c>
      <c r="E120" s="50"/>
      <c r="F120" s="29" t="s">
        <v>76</v>
      </c>
      <c r="G120" s="30"/>
      <c r="H120" s="218"/>
      <c r="I120" s="132" t="s">
        <v>1</v>
      </c>
      <c r="J120" s="132" t="s">
        <v>0</v>
      </c>
      <c r="K120" s="132" t="s">
        <v>1</v>
      </c>
      <c r="L120" s="132" t="s">
        <v>1</v>
      </c>
      <c r="M120" s="132" t="s">
        <v>1</v>
      </c>
      <c r="N120" s="132" t="s">
        <v>0</v>
      </c>
      <c r="O120" s="132" t="s">
        <v>0</v>
      </c>
    </row>
    <row r="121" spans="1:16" ht="76.150000000000006" customHeight="1" x14ac:dyDescent="0.2">
      <c r="A121" s="90"/>
      <c r="B121" s="36">
        <v>9.9</v>
      </c>
      <c r="C121" s="247" t="s">
        <v>300</v>
      </c>
      <c r="D121" s="49">
        <f t="shared" si="6"/>
        <v>0</v>
      </c>
      <c r="E121" s="50"/>
      <c r="F121" s="29" t="s">
        <v>78</v>
      </c>
      <c r="G121" s="30"/>
      <c r="H121" s="218"/>
      <c r="I121" s="132" t="s">
        <v>1</v>
      </c>
      <c r="J121" s="132" t="s">
        <v>1</v>
      </c>
      <c r="K121" s="132" t="s">
        <v>1</v>
      </c>
      <c r="L121" s="132" t="s">
        <v>1</v>
      </c>
      <c r="M121" s="132" t="s">
        <v>1</v>
      </c>
      <c r="N121" s="132" t="s">
        <v>1</v>
      </c>
      <c r="O121" s="132" t="s">
        <v>1</v>
      </c>
    </row>
    <row r="122" spans="1:16" ht="64.150000000000006" customHeight="1" x14ac:dyDescent="0.2">
      <c r="A122" s="90"/>
      <c r="B122" s="260">
        <v>9.1</v>
      </c>
      <c r="C122" s="248" t="s">
        <v>272</v>
      </c>
      <c r="D122" s="49">
        <f t="shared" si="6"/>
        <v>0</v>
      </c>
      <c r="E122" s="41"/>
      <c r="F122" s="29"/>
      <c r="G122" s="30"/>
      <c r="H122" s="32"/>
      <c r="I122" s="132" t="s">
        <v>1</v>
      </c>
      <c r="J122" s="132" t="s">
        <v>1</v>
      </c>
      <c r="K122" s="132" t="s">
        <v>1</v>
      </c>
      <c r="L122" s="132" t="s">
        <v>1</v>
      </c>
      <c r="M122" s="132" t="s">
        <v>1</v>
      </c>
      <c r="N122" s="132" t="s">
        <v>1</v>
      </c>
      <c r="O122" s="132" t="s">
        <v>1</v>
      </c>
    </row>
    <row r="123" spans="1:16" s="168" customFormat="1" ht="35.65" customHeight="1" x14ac:dyDescent="0.25">
      <c r="A123" s="91"/>
      <c r="B123" s="185"/>
      <c r="C123" s="190" t="s">
        <v>348</v>
      </c>
      <c r="D123" s="186">
        <f>SUM(D114:D122)</f>
        <v>0</v>
      </c>
      <c r="E123" s="186">
        <f>SUM(E114:E122)</f>
        <v>0</v>
      </c>
      <c r="F123" s="190" t="s">
        <v>167</v>
      </c>
      <c r="G123" s="187" t="str">
        <f>IF(ISERROR(SUM(E123/D123)),"",SUM(E123/D123))</f>
        <v/>
      </c>
      <c r="H123" s="188"/>
      <c r="I123" s="155" t="s">
        <v>1</v>
      </c>
      <c r="J123" s="155" t="s">
        <v>1</v>
      </c>
      <c r="K123" s="155" t="s">
        <v>1</v>
      </c>
      <c r="L123" s="155" t="s">
        <v>1</v>
      </c>
      <c r="M123" s="155" t="s">
        <v>1</v>
      </c>
      <c r="N123" s="155" t="s">
        <v>1</v>
      </c>
      <c r="O123" s="155" t="s">
        <v>1</v>
      </c>
      <c r="P123" s="167"/>
    </row>
    <row r="124" spans="1:16" s="168" customFormat="1" ht="35.65" hidden="1" customHeight="1" x14ac:dyDescent="0.25">
      <c r="A124" s="91"/>
      <c r="B124" s="84"/>
      <c r="C124" s="249"/>
      <c r="D124" s="181"/>
      <c r="E124" s="181"/>
      <c r="F124" s="182"/>
      <c r="G124" s="183"/>
      <c r="H124" s="184"/>
      <c r="I124" s="132"/>
      <c r="J124" s="132"/>
      <c r="K124" s="132"/>
      <c r="L124" s="132"/>
      <c r="M124" s="132"/>
      <c r="N124" s="132"/>
      <c r="O124" s="132"/>
      <c r="P124" s="167"/>
    </row>
    <row r="125" spans="1:16" s="168" customFormat="1" ht="24" customHeight="1" x14ac:dyDescent="0.25">
      <c r="A125" s="91"/>
      <c r="B125" s="84"/>
      <c r="C125" s="254" t="s">
        <v>217</v>
      </c>
      <c r="D125" s="255" t="s">
        <v>149</v>
      </c>
      <c r="E125" s="255" t="s">
        <v>150</v>
      </c>
      <c r="F125" s="256" t="s">
        <v>170</v>
      </c>
      <c r="G125" s="17"/>
      <c r="H125" s="176"/>
      <c r="I125" s="132" t="s">
        <v>1</v>
      </c>
      <c r="J125" s="132" t="s">
        <v>1</v>
      </c>
      <c r="K125" s="132" t="s">
        <v>1</v>
      </c>
      <c r="L125" s="132" t="s">
        <v>1</v>
      </c>
      <c r="M125" s="132" t="s">
        <v>1</v>
      </c>
      <c r="N125" s="132" t="s">
        <v>1</v>
      </c>
      <c r="O125" s="132" t="s">
        <v>1</v>
      </c>
      <c r="P125" s="167"/>
    </row>
    <row r="126" spans="1:16" ht="6.6" customHeight="1" x14ac:dyDescent="0.2">
      <c r="A126" s="17"/>
      <c r="B126" s="17"/>
      <c r="C126" s="250"/>
      <c r="D126" s="40"/>
      <c r="E126" s="40"/>
      <c r="F126" s="211"/>
      <c r="G126" s="17"/>
      <c r="I126" s="132" t="s">
        <v>1</v>
      </c>
      <c r="J126" s="132" t="s">
        <v>1</v>
      </c>
      <c r="K126" s="132" t="s">
        <v>1</v>
      </c>
      <c r="L126" s="132" t="s">
        <v>1</v>
      </c>
      <c r="M126" s="132" t="s">
        <v>1</v>
      </c>
      <c r="N126" s="132" t="s">
        <v>1</v>
      </c>
      <c r="O126" s="132" t="s">
        <v>1</v>
      </c>
      <c r="P126" s="17"/>
    </row>
    <row r="127" spans="1:16" ht="28.15" customHeight="1" x14ac:dyDescent="0.2">
      <c r="C127" s="257" t="str">
        <f>C16</f>
        <v>Section 1 - GENERAL ADMINISTRATIVE OVERSIGHT Total:</v>
      </c>
      <c r="D127" s="59">
        <f>D16</f>
        <v>0</v>
      </c>
      <c r="E127" s="59">
        <f>E16</f>
        <v>0</v>
      </c>
      <c r="F127" s="212" t="str">
        <f>IF(ISERROR(SUM(E127/D127)),"",SUM(E127/D127))</f>
        <v/>
      </c>
      <c r="G127" s="17"/>
      <c r="I127" s="132" t="s">
        <v>1</v>
      </c>
      <c r="J127" s="132" t="s">
        <v>1</v>
      </c>
      <c r="K127" s="132" t="s">
        <v>1</v>
      </c>
      <c r="L127" s="132" t="s">
        <v>1</v>
      </c>
      <c r="M127" s="132" t="s">
        <v>1</v>
      </c>
      <c r="N127" s="132" t="s">
        <v>1</v>
      </c>
      <c r="O127" s="132" t="s">
        <v>1</v>
      </c>
    </row>
    <row r="128" spans="1:16" ht="25.5" customHeight="1" x14ac:dyDescent="0.2">
      <c r="A128" s="17">
        <f>A24</f>
        <v>0</v>
      </c>
      <c r="C128" s="257" t="str">
        <f>C24</f>
        <v>Section 2 - OVERSIGHT OF SPECIALTY PROGRAMS Total:</v>
      </c>
      <c r="D128" s="59">
        <f>D24</f>
        <v>0</v>
      </c>
      <c r="E128" s="59">
        <f>E24</f>
        <v>0</v>
      </c>
      <c r="F128" s="212" t="str">
        <f t="shared" ref="F128:F140" si="7">IF(ISERROR(SUM(E128/D128)),"",SUM(E128/D128))</f>
        <v/>
      </c>
      <c r="G128" s="17"/>
      <c r="H128" s="17"/>
      <c r="I128" s="180" t="s">
        <v>0</v>
      </c>
      <c r="J128" s="180" t="s">
        <v>0</v>
      </c>
      <c r="K128" s="180" t="s">
        <v>0</v>
      </c>
      <c r="L128" s="180" t="s">
        <v>1</v>
      </c>
      <c r="M128" s="180" t="s">
        <v>1</v>
      </c>
      <c r="N128" s="180" t="s">
        <v>0</v>
      </c>
      <c r="O128" s="180" t="s">
        <v>1</v>
      </c>
      <c r="P128" s="17"/>
    </row>
    <row r="129" spans="1:16" ht="17.100000000000001" customHeight="1" x14ac:dyDescent="0.2">
      <c r="C129" s="257" t="str">
        <f>C31</f>
        <v>Section 3 - QUALITY IMPROVEMENT Total:</v>
      </c>
      <c r="D129" s="59">
        <f>D31</f>
        <v>0</v>
      </c>
      <c r="E129" s="59">
        <f>E31</f>
        <v>0</v>
      </c>
      <c r="F129" s="212" t="str">
        <f t="shared" si="7"/>
        <v/>
      </c>
      <c r="G129" s="17" t="s">
        <v>158</v>
      </c>
      <c r="H129" s="17"/>
      <c r="I129" s="132" t="s">
        <v>1</v>
      </c>
      <c r="J129" s="132" t="s">
        <v>1</v>
      </c>
      <c r="K129" s="132" t="s">
        <v>1</v>
      </c>
      <c r="L129" s="132" t="s">
        <v>1</v>
      </c>
      <c r="M129" s="132" t="s">
        <v>1</v>
      </c>
      <c r="N129" s="132" t="s">
        <v>1</v>
      </c>
      <c r="O129" s="132" t="s">
        <v>1</v>
      </c>
    </row>
    <row r="130" spans="1:16" ht="26.1" customHeight="1" x14ac:dyDescent="0.2">
      <c r="C130" s="257" t="str">
        <f>C37</f>
        <v>Section 4 - CUSTOMER SERVICES/ACCESS TO CARE Total:</v>
      </c>
      <c r="D130" s="59">
        <f>D37</f>
        <v>0</v>
      </c>
      <c r="E130" s="59">
        <f>E37</f>
        <v>0</v>
      </c>
      <c r="F130" s="212" t="str">
        <f t="shared" si="7"/>
        <v/>
      </c>
      <c r="G130" s="17"/>
      <c r="H130" s="17"/>
      <c r="I130" s="132" t="s">
        <v>1</v>
      </c>
      <c r="J130" s="132" t="s">
        <v>1</v>
      </c>
      <c r="K130" s="132" t="s">
        <v>1</v>
      </c>
      <c r="L130" s="132" t="s">
        <v>1</v>
      </c>
      <c r="M130" s="132" t="s">
        <v>1</v>
      </c>
      <c r="N130" s="132" t="s">
        <v>1</v>
      </c>
      <c r="O130" s="132" t="s">
        <v>1</v>
      </c>
    </row>
    <row r="131" spans="1:16" ht="17.100000000000001" hidden="1" customHeight="1" x14ac:dyDescent="0.2">
      <c r="C131" s="258" t="str">
        <f>C44</f>
        <v>Section 5 - FACILITY &amp; MAINTENANCE Total:</v>
      </c>
      <c r="D131" s="59">
        <f>D44</f>
        <v>0</v>
      </c>
      <c r="E131" s="59">
        <f>E44</f>
        <v>0</v>
      </c>
      <c r="F131" s="212" t="str">
        <f t="shared" si="7"/>
        <v/>
      </c>
      <c r="G131" s="17"/>
      <c r="H131" s="17"/>
      <c r="I131" s="132" t="s">
        <v>1</v>
      </c>
      <c r="J131" s="132" t="s">
        <v>1</v>
      </c>
      <c r="K131" s="132" t="s">
        <v>1</v>
      </c>
      <c r="L131" s="132" t="s">
        <v>0</v>
      </c>
      <c r="M131" s="132" t="s">
        <v>0</v>
      </c>
      <c r="N131" s="132" t="s">
        <v>1</v>
      </c>
      <c r="O131" s="132" t="s">
        <v>0</v>
      </c>
    </row>
    <row r="132" spans="1:16" ht="17.100000000000001" customHeight="1" x14ac:dyDescent="0.2">
      <c r="C132" s="258" t="str">
        <f>C50</f>
        <v>Section  6 - MEDICATION MANAGEMENT Total:</v>
      </c>
      <c r="D132" s="59">
        <f>D50</f>
        <v>0</v>
      </c>
      <c r="E132" s="59">
        <f>E50</f>
        <v>0</v>
      </c>
      <c r="F132" s="212" t="str">
        <f t="shared" si="7"/>
        <v/>
      </c>
      <c r="G132" s="17"/>
      <c r="H132" s="17"/>
      <c r="I132" s="132" t="s">
        <v>1</v>
      </c>
      <c r="J132" s="132" t="s">
        <v>1</v>
      </c>
      <c r="K132" s="132" t="s">
        <v>1</v>
      </c>
      <c r="L132" s="132" t="s">
        <v>1</v>
      </c>
      <c r="M132" s="132" t="s">
        <v>1</v>
      </c>
      <c r="N132" s="132" t="s">
        <v>1</v>
      </c>
      <c r="O132" s="132" t="s">
        <v>1</v>
      </c>
    </row>
    <row r="133" spans="1:16" ht="17.100000000000001" hidden="1" customHeight="1" x14ac:dyDescent="0.2">
      <c r="C133" s="258" t="str">
        <f>C58</f>
        <v>Section 7 - EMERGENCY RESPONSE Total:</v>
      </c>
      <c r="D133" s="59">
        <f>D58</f>
        <v>0</v>
      </c>
      <c r="E133" s="59">
        <f>E58</f>
        <v>0</v>
      </c>
      <c r="F133" s="212" t="str">
        <f t="shared" si="7"/>
        <v/>
      </c>
      <c r="G133" s="17"/>
      <c r="H133" s="17"/>
      <c r="I133" s="132" t="s">
        <v>1</v>
      </c>
      <c r="J133" s="132" t="s">
        <v>1</v>
      </c>
      <c r="K133" s="132" t="s">
        <v>1</v>
      </c>
      <c r="L133" s="132" t="s">
        <v>0</v>
      </c>
      <c r="M133" s="132" t="s">
        <v>0</v>
      </c>
      <c r="N133" s="132" t="s">
        <v>0</v>
      </c>
      <c r="O133" s="132" t="s">
        <v>0</v>
      </c>
    </row>
    <row r="134" spans="1:16" ht="23.65" customHeight="1" x14ac:dyDescent="0.2">
      <c r="C134" s="259" t="str">
        <f>C71</f>
        <v>Section 8A - DIRECT CARE STAFF TRAINING REQUIREMENTS Total:</v>
      </c>
      <c r="D134" s="59">
        <f>D71</f>
        <v>0</v>
      </c>
      <c r="E134" s="59">
        <f>E71</f>
        <v>0</v>
      </c>
      <c r="F134" s="213" t="str">
        <f t="shared" si="7"/>
        <v/>
      </c>
      <c r="G134" s="17"/>
      <c r="H134" s="17"/>
      <c r="I134" s="132" t="s">
        <v>1</v>
      </c>
      <c r="J134" s="132" t="s">
        <v>1</v>
      </c>
      <c r="K134" s="132" t="s">
        <v>1</v>
      </c>
      <c r="L134" s="132" t="s">
        <v>1</v>
      </c>
      <c r="M134" s="132" t="s">
        <v>1</v>
      </c>
      <c r="N134" s="132" t="s">
        <v>1</v>
      </c>
      <c r="O134" s="132" t="s">
        <v>1</v>
      </c>
    </row>
    <row r="135" spans="1:16" ht="23.65" hidden="1" customHeight="1" x14ac:dyDescent="0.2">
      <c r="C135" s="259" t="str">
        <f>C81</f>
        <v>Section 8B - TRAINING REQUIREMENTS 
FOR SPECIALIZED RESIDENTIAL Total:</v>
      </c>
      <c r="D135" s="59">
        <f>D81</f>
        <v>0</v>
      </c>
      <c r="E135" s="59">
        <f>E81</f>
        <v>0</v>
      </c>
      <c r="F135" s="213" t="str">
        <f t="shared" si="7"/>
        <v/>
      </c>
      <c r="G135" s="17"/>
      <c r="H135" s="17"/>
      <c r="I135" s="132" t="s">
        <v>1</v>
      </c>
      <c r="J135" s="132" t="s">
        <v>0</v>
      </c>
      <c r="K135" s="132" t="s">
        <v>1</v>
      </c>
      <c r="L135" s="132" t="s">
        <v>0</v>
      </c>
      <c r="M135" s="132" t="s">
        <v>0</v>
      </c>
      <c r="N135" s="132" t="s">
        <v>0</v>
      </c>
      <c r="O135" s="132" t="s">
        <v>0</v>
      </c>
    </row>
    <row r="136" spans="1:16" ht="23.65" hidden="1" customHeight="1" x14ac:dyDescent="0.2">
      <c r="A136" s="17">
        <f>A87</f>
        <v>0</v>
      </c>
      <c r="C136" s="259" t="str">
        <f>C87</f>
        <v>Section 8C - TRAINING REQUIREMENTS
FOR CHILDREN'S DIAGNOSTIC Total:</v>
      </c>
      <c r="D136" s="59">
        <f>D87</f>
        <v>0</v>
      </c>
      <c r="E136" s="59">
        <f>E87</f>
        <v>0</v>
      </c>
      <c r="F136" s="213" t="str">
        <f t="shared" si="7"/>
        <v/>
      </c>
      <c r="G136" s="17"/>
      <c r="H136" s="17"/>
      <c r="I136" s="180" t="s">
        <v>0</v>
      </c>
      <c r="J136" s="180" t="s">
        <v>0</v>
      </c>
      <c r="K136" s="180" t="s">
        <v>0</v>
      </c>
      <c r="L136" s="180" t="s">
        <v>1</v>
      </c>
      <c r="M136" s="180" t="s">
        <v>0</v>
      </c>
      <c r="N136" s="180" t="s">
        <v>0</v>
      </c>
      <c r="O136" s="180" t="s">
        <v>0</v>
      </c>
      <c r="P136" s="17"/>
    </row>
    <row r="137" spans="1:16" ht="23.65" hidden="1" customHeight="1" x14ac:dyDescent="0.2">
      <c r="A137" s="17">
        <f>A94</f>
        <v>0</v>
      </c>
      <c r="C137" s="259" t="str">
        <f>C94</f>
        <v>Section 8D - TRAINING REQUIREMENTS 
FOR HOME-BASED SERVICES Total:</v>
      </c>
      <c r="D137" s="59">
        <f>D94</f>
        <v>0</v>
      </c>
      <c r="E137" s="59">
        <f>E94</f>
        <v>0</v>
      </c>
      <c r="F137" s="213" t="str">
        <f t="shared" si="7"/>
        <v/>
      </c>
      <c r="G137" s="17"/>
      <c r="H137" s="17"/>
      <c r="I137" s="180" t="s">
        <v>0</v>
      </c>
      <c r="J137" s="180" t="s">
        <v>0</v>
      </c>
      <c r="K137" s="180" t="s">
        <v>0</v>
      </c>
      <c r="L137" s="180" t="s">
        <v>1</v>
      </c>
      <c r="M137" s="180" t="s">
        <v>0</v>
      </c>
      <c r="N137" s="180" t="s">
        <v>0</v>
      </c>
      <c r="O137" s="180" t="s">
        <v>0</v>
      </c>
      <c r="P137" s="17"/>
    </row>
    <row r="138" spans="1:16" ht="35.1" customHeight="1" x14ac:dyDescent="0.2">
      <c r="A138" s="17">
        <f>A105</f>
        <v>0</v>
      </c>
      <c r="C138" s="259" t="str">
        <f>C105</f>
        <v>Section 8E - TRAINING AND SPECIALTY REQUIREMENTS FOR 
SUBSTANCE ABUSE PROGRAMS Total:</v>
      </c>
      <c r="D138" s="59">
        <f>D105</f>
        <v>0</v>
      </c>
      <c r="E138" s="59">
        <f>E105</f>
        <v>0</v>
      </c>
      <c r="F138" s="213" t="str">
        <f t="shared" si="7"/>
        <v/>
      </c>
      <c r="G138" s="17"/>
      <c r="H138" s="17"/>
      <c r="I138" s="180" t="s">
        <v>0</v>
      </c>
      <c r="J138" s="180" t="s">
        <v>0</v>
      </c>
      <c r="K138" s="180" t="s">
        <v>0</v>
      </c>
      <c r="L138" s="180" t="s">
        <v>0</v>
      </c>
      <c r="M138" s="180" t="s">
        <v>0</v>
      </c>
      <c r="N138" s="180" t="s">
        <v>1</v>
      </c>
      <c r="O138" s="180" t="s">
        <v>1</v>
      </c>
      <c r="P138" s="17"/>
    </row>
    <row r="139" spans="1:16" ht="25.15" customHeight="1" x14ac:dyDescent="0.2">
      <c r="A139" s="17">
        <f>A112</f>
        <v>0</v>
      </c>
      <c r="C139" s="259" t="str">
        <f>C112</f>
        <v>Section 8F - OTHER SPECIALTY TRAINING REQUIREMENTS Total:</v>
      </c>
      <c r="D139" s="59">
        <f>D112</f>
        <v>0</v>
      </c>
      <c r="E139" s="59">
        <f>E112</f>
        <v>0</v>
      </c>
      <c r="F139" s="213" t="str">
        <f t="shared" si="7"/>
        <v/>
      </c>
      <c r="G139" s="17"/>
      <c r="H139" s="17"/>
      <c r="I139" s="132" t="s">
        <v>0</v>
      </c>
      <c r="J139" s="132" t="s">
        <v>0</v>
      </c>
      <c r="K139" s="132" t="s">
        <v>0</v>
      </c>
      <c r="L139" s="132" t="s">
        <v>1</v>
      </c>
      <c r="M139" s="132" t="s">
        <v>0</v>
      </c>
      <c r="N139" s="132" t="s">
        <v>1</v>
      </c>
      <c r="O139" s="132" t="s">
        <v>1</v>
      </c>
      <c r="P139" s="17"/>
    </row>
    <row r="140" spans="1:16" ht="16.5" customHeight="1" x14ac:dyDescent="0.2">
      <c r="A140" s="17"/>
      <c r="C140" s="251" t="s">
        <v>368</v>
      </c>
      <c r="D140" s="59">
        <f>SUM(D134:D139)</f>
        <v>0</v>
      </c>
      <c r="E140" s="59">
        <f>SUM(E134:E139)</f>
        <v>0</v>
      </c>
      <c r="F140" s="212" t="str">
        <f t="shared" si="7"/>
        <v/>
      </c>
      <c r="G140" s="17"/>
      <c r="H140" s="17"/>
      <c r="I140" s="132" t="s">
        <v>1</v>
      </c>
      <c r="J140" s="132" t="s">
        <v>1</v>
      </c>
      <c r="K140" s="132" t="s">
        <v>1</v>
      </c>
      <c r="L140" s="132" t="s">
        <v>1</v>
      </c>
      <c r="M140" s="132" t="s">
        <v>1</v>
      </c>
      <c r="N140" s="132" t="s">
        <v>1</v>
      </c>
      <c r="O140" s="132" t="s">
        <v>1</v>
      </c>
      <c r="P140" s="17"/>
    </row>
    <row r="141" spans="1:16" ht="25.5" customHeight="1" x14ac:dyDescent="0.2">
      <c r="C141" s="257" t="str">
        <f>C123</f>
        <v>Section  9 - CREDENTIALING AND 
PERSONNEL MANAGEMENT REQUIREMENTS Total:</v>
      </c>
      <c r="D141" s="214">
        <f>D123</f>
        <v>0</v>
      </c>
      <c r="E141" s="214">
        <f>E123</f>
        <v>0</v>
      </c>
      <c r="F141" s="212" t="str">
        <f>IF(ISERROR(SUM(E141/D141)),"",SUM(E141/D141))</f>
        <v/>
      </c>
      <c r="G141" s="17"/>
      <c r="H141" s="17"/>
      <c r="I141" s="132" t="s">
        <v>1</v>
      </c>
      <c r="J141" s="132" t="s">
        <v>1</v>
      </c>
      <c r="K141" s="132" t="s">
        <v>1</v>
      </c>
      <c r="L141" s="132" t="s">
        <v>1</v>
      </c>
      <c r="M141" s="132" t="s">
        <v>1</v>
      </c>
      <c r="N141" s="132" t="s">
        <v>1</v>
      </c>
      <c r="O141" s="132" t="s">
        <v>1</v>
      </c>
    </row>
    <row r="142" spans="1:16" ht="19.899999999999999" customHeight="1" x14ac:dyDescent="0.2">
      <c r="C142" s="252" t="s">
        <v>171</v>
      </c>
      <c r="D142" s="215">
        <f>SUM(D127:D139)</f>
        <v>0</v>
      </c>
      <c r="E142" s="215">
        <f>SUM(D141:E141,D139,D127:E139)</f>
        <v>0</v>
      </c>
      <c r="F142" s="216" t="str">
        <f>IF(ISERROR(SUM(E142/D142)),"",SUM(E142/D142))</f>
        <v/>
      </c>
      <c r="G142" s="17"/>
      <c r="H142" s="17"/>
      <c r="I142" s="132" t="s">
        <v>1</v>
      </c>
      <c r="J142" s="132" t="s">
        <v>1</v>
      </c>
      <c r="K142" s="132" t="s">
        <v>1</v>
      </c>
      <c r="L142" s="132" t="s">
        <v>1</v>
      </c>
      <c r="M142" s="132" t="s">
        <v>1</v>
      </c>
      <c r="N142" s="132" t="s">
        <v>1</v>
      </c>
      <c r="O142" s="132" t="s">
        <v>1</v>
      </c>
    </row>
    <row r="143" spans="1:16" s="176" customFormat="1" x14ac:dyDescent="0.25">
      <c r="A143" s="58"/>
      <c r="B143" s="58"/>
      <c r="C143" s="253"/>
      <c r="D143" s="39"/>
      <c r="E143" s="39"/>
      <c r="F143" s="148"/>
      <c r="G143" s="17"/>
      <c r="I143" s="132"/>
      <c r="J143" s="132"/>
      <c r="K143" s="132"/>
      <c r="L143" s="132"/>
      <c r="M143" s="132"/>
      <c r="N143" s="132"/>
      <c r="O143" s="132"/>
      <c r="P143" s="177"/>
    </row>
  </sheetData>
  <sheetProtection formatCells="0" formatColumns="0" formatRows="0" insertRows="0" sort="0" autoFilter="0"/>
  <autoFilter ref="A6:O142" xr:uid="{00000000-0009-0000-0000-000006000000}">
    <filterColumn colId="14">
      <filters>
        <filter val="Y"/>
      </filters>
    </filterColumn>
  </autoFilter>
  <mergeCells count="6">
    <mergeCell ref="B83:H83"/>
    <mergeCell ref="A1:B1"/>
    <mergeCell ref="E1:H5"/>
    <mergeCell ref="A2:B2"/>
    <mergeCell ref="A3:B3"/>
    <mergeCell ref="A4:B4"/>
  </mergeCells>
  <conditionalFormatting sqref="D16:E16 D30 D39:D43 D49 D8:D15 D96:D104 D120:D122">
    <cfRule type="cellIs" dxfId="51" priority="28" stopIfTrue="1" operator="equal">
      <formula>0</formula>
    </cfRule>
  </conditionalFormatting>
  <conditionalFormatting sqref="D24:E24">
    <cfRule type="cellIs" dxfId="50" priority="25" stopIfTrue="1" operator="equal">
      <formula>0</formula>
    </cfRule>
  </conditionalFormatting>
  <conditionalFormatting sqref="D31:E31">
    <cfRule type="cellIs" dxfId="49" priority="24" stopIfTrue="1" operator="equal">
      <formula>0</formula>
    </cfRule>
  </conditionalFormatting>
  <conditionalFormatting sqref="D37:E37">
    <cfRule type="cellIs" dxfId="48" priority="23" stopIfTrue="1" operator="equal">
      <formula>0</formula>
    </cfRule>
  </conditionalFormatting>
  <conditionalFormatting sqref="D44:E44">
    <cfRule type="cellIs" dxfId="47" priority="22" stopIfTrue="1" operator="equal">
      <formula>0</formula>
    </cfRule>
  </conditionalFormatting>
  <conditionalFormatting sqref="D71:E71">
    <cfRule type="cellIs" dxfId="46" priority="21" stopIfTrue="1" operator="equal">
      <formula>0</formula>
    </cfRule>
  </conditionalFormatting>
  <conditionalFormatting sqref="D81:E81">
    <cfRule type="cellIs" dxfId="45" priority="20" stopIfTrue="1" operator="equal">
      <formula>0</formula>
    </cfRule>
  </conditionalFormatting>
  <conditionalFormatting sqref="D114">
    <cfRule type="cellIs" dxfId="44" priority="19" stopIfTrue="1" operator="equal">
      <formula>0</formula>
    </cfRule>
  </conditionalFormatting>
  <conditionalFormatting sqref="D18:D23">
    <cfRule type="cellIs" dxfId="43" priority="18" stopIfTrue="1" operator="equal">
      <formula>0</formula>
    </cfRule>
  </conditionalFormatting>
  <conditionalFormatting sqref="D26:D29">
    <cfRule type="cellIs" dxfId="42" priority="17" stopIfTrue="1" operator="equal">
      <formula>0</formula>
    </cfRule>
  </conditionalFormatting>
  <conditionalFormatting sqref="D33:D36">
    <cfRule type="cellIs" dxfId="41" priority="16" stopIfTrue="1" operator="equal">
      <formula>0</formula>
    </cfRule>
  </conditionalFormatting>
  <conditionalFormatting sqref="D46:D48">
    <cfRule type="cellIs" dxfId="40" priority="15" stopIfTrue="1" operator="equal">
      <formula>0</formula>
    </cfRule>
  </conditionalFormatting>
  <conditionalFormatting sqref="D50:E50">
    <cfRule type="cellIs" dxfId="39" priority="14" stopIfTrue="1" operator="equal">
      <formula>0</formula>
    </cfRule>
  </conditionalFormatting>
  <conditionalFormatting sqref="D52:D57">
    <cfRule type="cellIs" dxfId="38" priority="13" stopIfTrue="1" operator="equal">
      <formula>0</formula>
    </cfRule>
  </conditionalFormatting>
  <conditionalFormatting sqref="D58:E58">
    <cfRule type="cellIs" dxfId="37" priority="12" stopIfTrue="1" operator="equal">
      <formula>0</formula>
    </cfRule>
  </conditionalFormatting>
  <conditionalFormatting sqref="D123:E124">
    <cfRule type="cellIs" dxfId="36" priority="11" stopIfTrue="1" operator="equal">
      <formula>0</formula>
    </cfRule>
  </conditionalFormatting>
  <conditionalFormatting sqref="D61:D70">
    <cfRule type="cellIs" dxfId="35" priority="10" stopIfTrue="1" operator="equal">
      <formula>0</formula>
    </cfRule>
  </conditionalFormatting>
  <conditionalFormatting sqref="D74:D80">
    <cfRule type="cellIs" dxfId="34" priority="9" stopIfTrue="1" operator="equal">
      <formula>0</formula>
    </cfRule>
  </conditionalFormatting>
  <conditionalFormatting sqref="D87:E87">
    <cfRule type="cellIs" dxfId="33" priority="8" stopIfTrue="1" operator="equal">
      <formula>0</formula>
    </cfRule>
  </conditionalFormatting>
  <conditionalFormatting sqref="D84:D86">
    <cfRule type="cellIs" dxfId="32" priority="7" stopIfTrue="1" operator="equal">
      <formula>0</formula>
    </cfRule>
  </conditionalFormatting>
  <conditionalFormatting sqref="D89:D93">
    <cfRule type="cellIs" dxfId="31" priority="6" stopIfTrue="1" operator="equal">
      <formula>0</formula>
    </cfRule>
  </conditionalFormatting>
  <conditionalFormatting sqref="D94:E94">
    <cfRule type="cellIs" dxfId="30" priority="5" stopIfTrue="1" operator="equal">
      <formula>0</formula>
    </cfRule>
  </conditionalFormatting>
  <conditionalFormatting sqref="D105:E105">
    <cfRule type="cellIs" dxfId="29" priority="4" stopIfTrue="1" operator="equal">
      <formula>0</formula>
    </cfRule>
  </conditionalFormatting>
  <conditionalFormatting sqref="D107:D111">
    <cfRule type="cellIs" dxfId="28" priority="3" stopIfTrue="1" operator="equal">
      <formula>0</formula>
    </cfRule>
  </conditionalFormatting>
  <conditionalFormatting sqref="D112:E112">
    <cfRule type="cellIs" dxfId="27" priority="2" stopIfTrue="1" operator="equal">
      <formula>0</formula>
    </cfRule>
  </conditionalFormatting>
  <conditionalFormatting sqref="D115:D119">
    <cfRule type="cellIs" dxfId="26" priority="1" stopIfTrue="1" operator="equal">
      <formula>0</formula>
    </cfRule>
  </conditionalFormatting>
  <dataValidations count="2">
    <dataValidation type="whole" allowBlank="1" showErrorMessage="1" errorTitle="Enter 0, 1, or 2" error="_x000a_If N/A, note this in the comments and leave the score boxes blank." sqref="E8:E15" xr:uid="{00000000-0002-0000-0600-000000000000}">
      <formula1>0</formula1>
      <formula2>2</formula2>
    </dataValidation>
    <dataValidation type="whole" allowBlank="1" showInputMessage="1" showErrorMessage="1" errorTitle="Enter 0, 1, or 2" error="If N/A, note that in the comments and leave the score boxes blank." sqref="D89:E93 D59:E70 D84:E86 D32:E36 D51:E57 D18:E23 D74:E80 E25 D106:E111 D95:E104 D26:E30 D45:E49 D38:E43 D8:D15 D114:E122" xr:uid="{00000000-0002-0000-0600-000001000000}">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43"/>
  <sheetViews>
    <sheetView view="pageBreakPreview" zoomScale="110" zoomScaleNormal="70" zoomScaleSheetLayoutView="110" workbookViewId="0">
      <selection activeCell="C2" sqref="C2"/>
    </sheetView>
  </sheetViews>
  <sheetFormatPr defaultColWidth="8.7109375" defaultRowHeight="14.25" x14ac:dyDescent="0.2"/>
  <cols>
    <col min="1" max="1" width="1.42578125" style="58" customWidth="1"/>
    <col min="2" max="2" width="9.42578125" style="58" customWidth="1"/>
    <col min="3" max="3" width="41.7109375" style="253" customWidth="1"/>
    <col min="4" max="4" width="6.28515625" style="39" customWidth="1"/>
    <col min="5" max="5" width="5.28515625" style="39" customWidth="1"/>
    <col min="6" max="6" width="16.28515625" style="148" customWidth="1"/>
    <col min="7" max="7" width="33.42578125" style="178" customWidth="1"/>
    <col min="8" max="8" width="33.42578125" style="176" customWidth="1"/>
    <col min="9" max="15" width="2.28515625" style="132" customWidth="1"/>
    <col min="16" max="16" width="9.28515625" style="60" customWidth="1"/>
    <col min="17" max="256" width="9.28515625" style="17" customWidth="1"/>
    <col min="257" max="16384" width="8.7109375" style="164"/>
  </cols>
  <sheetData>
    <row r="1" spans="1:16" s="58" customFormat="1" ht="12.75" customHeight="1" x14ac:dyDescent="0.15">
      <c r="A1" s="439" t="s">
        <v>145</v>
      </c>
      <c r="B1" s="439"/>
      <c r="C1" s="241"/>
      <c r="D1" s="59"/>
      <c r="E1" s="440" t="s">
        <v>247</v>
      </c>
      <c r="F1" s="441"/>
      <c r="G1" s="441"/>
      <c r="H1" s="441"/>
      <c r="I1" s="132"/>
      <c r="J1" s="132"/>
      <c r="K1" s="132"/>
      <c r="L1" s="132"/>
      <c r="M1" s="132"/>
      <c r="N1" s="132"/>
      <c r="O1" s="132"/>
      <c r="P1" s="86"/>
    </row>
    <row r="2" spans="1:16" s="58" customFormat="1" ht="12" x14ac:dyDescent="0.15">
      <c r="A2" s="439" t="s">
        <v>146</v>
      </c>
      <c r="B2" s="439"/>
      <c r="C2" s="242"/>
      <c r="D2" s="87"/>
      <c r="E2" s="441"/>
      <c r="F2" s="441"/>
      <c r="G2" s="441"/>
      <c r="H2" s="441"/>
      <c r="I2" s="132"/>
      <c r="J2" s="132"/>
      <c r="K2" s="132"/>
      <c r="L2" s="132"/>
      <c r="M2" s="132"/>
      <c r="N2" s="132"/>
      <c r="O2" s="132"/>
      <c r="P2" s="86"/>
    </row>
    <row r="3" spans="1:16" s="58" customFormat="1" ht="12" x14ac:dyDescent="0.15">
      <c r="A3" s="439" t="s">
        <v>147</v>
      </c>
      <c r="B3" s="439"/>
      <c r="C3" s="241"/>
      <c r="D3" s="59"/>
      <c r="E3" s="441"/>
      <c r="F3" s="441"/>
      <c r="G3" s="441"/>
      <c r="H3" s="441"/>
      <c r="I3" s="132"/>
      <c r="J3" s="132"/>
      <c r="K3" s="132"/>
      <c r="L3" s="132"/>
      <c r="M3" s="132"/>
      <c r="N3" s="132"/>
      <c r="O3" s="132"/>
      <c r="P3" s="86"/>
    </row>
    <row r="4" spans="1:16" s="58" customFormat="1" ht="12" x14ac:dyDescent="0.15">
      <c r="A4" s="439" t="s">
        <v>148</v>
      </c>
      <c r="B4" s="439"/>
      <c r="C4" s="243"/>
      <c r="D4" s="59"/>
      <c r="E4" s="441"/>
      <c r="F4" s="441"/>
      <c r="G4" s="441"/>
      <c r="H4" s="441"/>
      <c r="I4" s="132"/>
      <c r="J4" s="132"/>
      <c r="K4" s="132"/>
      <c r="L4" s="132"/>
      <c r="M4" s="132"/>
      <c r="N4" s="132"/>
      <c r="O4" s="132"/>
      <c r="P4" s="86"/>
    </row>
    <row r="5" spans="1:16" s="58" customFormat="1" ht="24.75" customHeight="1" x14ac:dyDescent="0.25">
      <c r="B5" s="80"/>
      <c r="C5" s="244"/>
      <c r="D5" s="59"/>
      <c r="E5" s="441"/>
      <c r="F5" s="441"/>
      <c r="G5" s="441"/>
      <c r="H5" s="441"/>
      <c r="I5" s="132"/>
      <c r="J5" s="132"/>
      <c r="K5" s="132"/>
      <c r="L5" s="132"/>
      <c r="M5" s="132"/>
      <c r="N5" s="132"/>
      <c r="O5" s="132"/>
      <c r="P5" s="86"/>
    </row>
    <row r="6" spans="1:16" ht="22.9" customHeight="1" x14ac:dyDescent="0.2">
      <c r="A6" s="88"/>
      <c r="B6" s="64"/>
      <c r="C6" s="245"/>
      <c r="D6" s="40" t="s">
        <v>149</v>
      </c>
      <c r="E6" s="40" t="s">
        <v>150</v>
      </c>
      <c r="F6" s="19" t="s">
        <v>151</v>
      </c>
      <c r="G6" s="18" t="s">
        <v>152</v>
      </c>
      <c r="H6" s="18" t="s">
        <v>153</v>
      </c>
      <c r="I6" s="129" t="s">
        <v>257</v>
      </c>
      <c r="J6" s="129" t="s">
        <v>135</v>
      </c>
      <c r="K6" s="129" t="s">
        <v>258</v>
      </c>
      <c r="L6" s="129" t="s">
        <v>259</v>
      </c>
      <c r="M6" s="129" t="s">
        <v>260</v>
      </c>
      <c r="N6" s="129" t="s">
        <v>261</v>
      </c>
      <c r="O6" s="129" t="s">
        <v>262</v>
      </c>
      <c r="P6" s="163"/>
    </row>
    <row r="7" spans="1:16" s="165" customFormat="1" ht="14.65" customHeight="1" x14ac:dyDescent="0.25">
      <c r="A7" s="210" t="s">
        <v>306</v>
      </c>
      <c r="B7" s="210"/>
      <c r="C7" s="246"/>
      <c r="D7" s="221"/>
      <c r="E7" s="208"/>
      <c r="F7" s="209"/>
      <c r="G7" s="210"/>
      <c r="H7" s="210"/>
      <c r="I7" s="131" t="s">
        <v>1</v>
      </c>
      <c r="J7" s="131" t="s">
        <v>1</v>
      </c>
      <c r="K7" s="131" t="s">
        <v>1</v>
      </c>
      <c r="L7" s="131" t="s">
        <v>1</v>
      </c>
      <c r="M7" s="131" t="s">
        <v>1</v>
      </c>
      <c r="N7" s="131" t="s">
        <v>1</v>
      </c>
      <c r="O7" s="131" t="s">
        <v>1</v>
      </c>
    </row>
    <row r="8" spans="1:16" ht="62.1" customHeight="1" x14ac:dyDescent="0.2">
      <c r="A8" s="219"/>
      <c r="B8" s="191">
        <v>1.1000000000000001</v>
      </c>
      <c r="C8" s="237" t="s">
        <v>132</v>
      </c>
      <c r="D8" s="220">
        <f t="shared" ref="D8:D15" si="0">COUNT(E8)*2</f>
        <v>0</v>
      </c>
      <c r="E8" s="50"/>
      <c r="F8" s="46"/>
      <c r="G8" s="47"/>
      <c r="H8" s="48"/>
      <c r="I8" s="132" t="s">
        <v>0</v>
      </c>
      <c r="J8" s="132" t="s">
        <v>1</v>
      </c>
      <c r="K8" s="132" t="s">
        <v>1</v>
      </c>
      <c r="L8" s="132" t="s">
        <v>0</v>
      </c>
      <c r="M8" s="132" t="s">
        <v>0</v>
      </c>
      <c r="N8" s="132" t="s">
        <v>1</v>
      </c>
      <c r="O8" s="132" t="s">
        <v>1</v>
      </c>
      <c r="P8" s="17"/>
    </row>
    <row r="9" spans="1:16" ht="37.15" customHeight="1" x14ac:dyDescent="0.2">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5.9" customHeight="1" x14ac:dyDescent="0.2">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7" x14ac:dyDescent="0.2">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2">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4" customHeight="1" x14ac:dyDescent="0.2">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customHeight="1" x14ac:dyDescent="0.2">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15" customHeight="1" x14ac:dyDescent="0.2">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68" customFormat="1" ht="24" customHeight="1" x14ac:dyDescent="0.25">
      <c r="A16" s="91"/>
      <c r="B16" s="82"/>
      <c r="C16" s="222" t="s">
        <v>301</v>
      </c>
      <c r="D16" s="44">
        <f>SUM(D8:D15)</f>
        <v>0</v>
      </c>
      <c r="E16" s="44">
        <f>SUM(E8:E15)</f>
        <v>0</v>
      </c>
      <c r="F16" s="147" t="s">
        <v>167</v>
      </c>
      <c r="G16" s="192" t="str">
        <f>IF(ISERROR(SUM(E16/D16)),"",SUM(E16/D16))</f>
        <v/>
      </c>
      <c r="H16" s="45"/>
      <c r="I16" s="131" t="s">
        <v>1</v>
      </c>
      <c r="J16" s="131" t="s">
        <v>1</v>
      </c>
      <c r="K16" s="131" t="s">
        <v>1</v>
      </c>
      <c r="L16" s="131" t="s">
        <v>1</v>
      </c>
      <c r="M16" s="131" t="s">
        <v>1</v>
      </c>
      <c r="N16" s="131" t="s">
        <v>1</v>
      </c>
      <c r="O16" s="131" t="s">
        <v>1</v>
      </c>
      <c r="P16" s="167"/>
    </row>
    <row r="17" spans="1:16" s="16" customFormat="1" ht="16.149999999999999" customHeight="1" x14ac:dyDescent="0.25">
      <c r="A17" s="194" t="s">
        <v>307</v>
      </c>
      <c r="B17" s="197"/>
      <c r="C17" s="193"/>
      <c r="D17" s="195"/>
      <c r="E17" s="195"/>
      <c r="F17" s="196"/>
      <c r="G17" s="193"/>
      <c r="H17" s="193"/>
      <c r="I17" s="131" t="s">
        <v>0</v>
      </c>
      <c r="J17" s="131" t="s">
        <v>0</v>
      </c>
      <c r="K17" s="131" t="s">
        <v>0</v>
      </c>
      <c r="L17" s="131" t="s">
        <v>1</v>
      </c>
      <c r="M17" s="131" t="s">
        <v>1</v>
      </c>
      <c r="N17" s="131" t="s">
        <v>0</v>
      </c>
      <c r="O17" s="131" t="s">
        <v>1</v>
      </c>
    </row>
    <row r="18" spans="1:16" ht="27" customHeight="1" x14ac:dyDescent="0.2">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customHeight="1" x14ac:dyDescent="0.2">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15" customHeight="1" x14ac:dyDescent="0.2">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1.9" customHeight="1" x14ac:dyDescent="0.2">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35" customHeight="1" x14ac:dyDescent="0.2">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customHeight="1" x14ac:dyDescent="0.2">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68" customFormat="1" ht="24" customHeight="1" x14ac:dyDescent="0.25">
      <c r="A24" s="53"/>
      <c r="B24" s="57"/>
      <c r="C24" s="222"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5" customFormat="1" ht="12.75" customHeight="1" x14ac:dyDescent="0.25">
      <c r="A25" s="194" t="s">
        <v>303</v>
      </c>
      <c r="B25" s="197"/>
      <c r="C25" s="193"/>
      <c r="D25" s="195"/>
      <c r="E25" s="195"/>
      <c r="F25" s="196"/>
      <c r="G25" s="193"/>
      <c r="H25" s="193"/>
      <c r="I25" s="131" t="s">
        <v>1</v>
      </c>
      <c r="J25" s="131" t="s">
        <v>1</v>
      </c>
      <c r="K25" s="131" t="s">
        <v>1</v>
      </c>
      <c r="L25" s="131" t="s">
        <v>1</v>
      </c>
      <c r="M25" s="131" t="s">
        <v>1</v>
      </c>
      <c r="N25" s="131" t="s">
        <v>1</v>
      </c>
      <c r="O25" s="131" t="s">
        <v>1</v>
      </c>
      <c r="P25" s="169"/>
    </row>
    <row r="26" spans="1:16" ht="54" customHeight="1" x14ac:dyDescent="0.2">
      <c r="A26" s="93"/>
      <c r="B26" s="191">
        <v>3.1</v>
      </c>
      <c r="C26" s="237" t="s">
        <v>113</v>
      </c>
      <c r="D26" s="49">
        <f>COUNT(E26)*2</f>
        <v>0</v>
      </c>
      <c r="E26" s="50"/>
      <c r="F26" s="46" t="s">
        <v>111</v>
      </c>
      <c r="G26" s="47"/>
      <c r="H26" s="48"/>
      <c r="I26" s="132" t="s">
        <v>1</v>
      </c>
      <c r="J26" s="132" t="s">
        <v>1</v>
      </c>
      <c r="K26" s="132" t="s">
        <v>1</v>
      </c>
      <c r="L26" s="132" t="s">
        <v>1</v>
      </c>
      <c r="M26" s="132" t="s">
        <v>1</v>
      </c>
      <c r="N26" s="132" t="s">
        <v>1</v>
      </c>
      <c r="O26" s="132" t="s">
        <v>1</v>
      </c>
    </row>
    <row r="27" spans="1:16" ht="45.4" customHeight="1" x14ac:dyDescent="0.2">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2">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customHeight="1" x14ac:dyDescent="0.2">
      <c r="A29" s="89"/>
      <c r="B29" s="36">
        <v>3.4</v>
      </c>
      <c r="C29" s="247" t="s">
        <v>109</v>
      </c>
      <c r="D29" s="49">
        <f>COUNT(E29)*2</f>
        <v>0</v>
      </c>
      <c r="E29" s="41"/>
      <c r="F29" s="24" t="s">
        <v>108</v>
      </c>
      <c r="G29" s="22"/>
      <c r="H29" s="23"/>
      <c r="I29" s="132" t="s">
        <v>0</v>
      </c>
      <c r="J29" s="132" t="s">
        <v>0</v>
      </c>
      <c r="K29" s="132" t="s">
        <v>0</v>
      </c>
      <c r="L29" s="132" t="s">
        <v>0</v>
      </c>
      <c r="M29" s="132" t="s">
        <v>0</v>
      </c>
      <c r="N29" s="132" t="s">
        <v>1</v>
      </c>
      <c r="O29" s="132" t="s">
        <v>1</v>
      </c>
    </row>
    <row r="30" spans="1:16" ht="48" customHeight="1" x14ac:dyDescent="0.2">
      <c r="A30" s="93"/>
      <c r="B30" s="191">
        <v>3.5</v>
      </c>
      <c r="C30" s="237" t="s">
        <v>107</v>
      </c>
      <c r="D30" s="49">
        <f>COUNT(E30)*2</f>
        <v>0</v>
      </c>
      <c r="E30" s="50"/>
      <c r="F30" s="46" t="s">
        <v>106</v>
      </c>
      <c r="G30" s="48"/>
      <c r="H30" s="48"/>
      <c r="I30" s="132" t="s">
        <v>1</v>
      </c>
      <c r="J30" s="132" t="s">
        <v>1</v>
      </c>
      <c r="K30" s="132" t="s">
        <v>1</v>
      </c>
      <c r="L30" s="132" t="s">
        <v>1</v>
      </c>
      <c r="M30" s="132" t="s">
        <v>1</v>
      </c>
      <c r="N30" s="132" t="s">
        <v>0</v>
      </c>
      <c r="O30" s="132" t="s">
        <v>0</v>
      </c>
    </row>
    <row r="31" spans="1:16" s="168" customFormat="1" ht="24" customHeight="1" x14ac:dyDescent="0.2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7"/>
    </row>
    <row r="32" spans="1:16" s="165" customFormat="1" ht="12.75" customHeight="1" x14ac:dyDescent="0.25">
      <c r="A32" s="194" t="s">
        <v>305</v>
      </c>
      <c r="B32" s="197"/>
      <c r="C32" s="193"/>
      <c r="D32" s="195"/>
      <c r="E32" s="195"/>
      <c r="F32" s="196"/>
      <c r="G32" s="193"/>
      <c r="H32" s="193"/>
      <c r="I32" s="133" t="s">
        <v>1</v>
      </c>
      <c r="J32" s="133" t="s">
        <v>1</v>
      </c>
      <c r="K32" s="133" t="s">
        <v>1</v>
      </c>
      <c r="L32" s="133" t="s">
        <v>1</v>
      </c>
      <c r="M32" s="133" t="s">
        <v>1</v>
      </c>
      <c r="N32" s="133" t="s">
        <v>1</v>
      </c>
      <c r="O32" s="133" t="s">
        <v>1</v>
      </c>
      <c r="P32" s="169"/>
    </row>
    <row r="33" spans="1:16" ht="73.150000000000006" customHeight="1" x14ac:dyDescent="0.2">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 customHeight="1" x14ac:dyDescent="0.2">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customHeight="1" x14ac:dyDescent="0.2">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15" customHeight="1" x14ac:dyDescent="0.2">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68" customFormat="1" ht="24" customHeight="1" x14ac:dyDescent="0.2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7"/>
    </row>
    <row r="38" spans="1:16" s="165" customFormat="1" ht="12.75" customHeight="1" x14ac:dyDescent="0.25">
      <c r="A38" s="194" t="s">
        <v>364</v>
      </c>
      <c r="B38" s="197"/>
      <c r="C38" s="193"/>
      <c r="D38" s="195"/>
      <c r="E38" s="195"/>
      <c r="F38" s="196"/>
      <c r="G38" s="193"/>
      <c r="H38" s="193"/>
      <c r="I38" s="134" t="s">
        <v>1</v>
      </c>
      <c r="J38" s="134" t="s">
        <v>1</v>
      </c>
      <c r="K38" s="134" t="s">
        <v>1</v>
      </c>
      <c r="L38" s="134" t="s">
        <v>0</v>
      </c>
      <c r="M38" s="134" t="s">
        <v>0</v>
      </c>
      <c r="N38" s="134" t="s">
        <v>1</v>
      </c>
      <c r="O38" s="134" t="s">
        <v>0</v>
      </c>
      <c r="P38" s="169"/>
    </row>
    <row r="39" spans="1:16" ht="58.9" customHeight="1" x14ac:dyDescent="0.2">
      <c r="A39" s="89"/>
      <c r="B39" s="83">
        <v>5.0999999999999996</v>
      </c>
      <c r="C39" s="247" t="s">
        <v>102</v>
      </c>
      <c r="D39" s="49">
        <f>COUNT(E39)*2</f>
        <v>0</v>
      </c>
      <c r="E39" s="50"/>
      <c r="F39" s="27" t="s">
        <v>101</v>
      </c>
      <c r="G39" s="28"/>
      <c r="H39" s="28"/>
      <c r="I39" s="132" t="s">
        <v>1</v>
      </c>
      <c r="J39" s="132" t="s">
        <v>1</v>
      </c>
      <c r="K39" s="132" t="s">
        <v>1</v>
      </c>
      <c r="L39" s="132" t="s">
        <v>0</v>
      </c>
      <c r="M39" s="132" t="s">
        <v>0</v>
      </c>
      <c r="N39" s="132" t="s">
        <v>1</v>
      </c>
      <c r="O39" s="132" t="s">
        <v>0</v>
      </c>
    </row>
    <row r="40" spans="1:16" ht="48.6" customHeight="1" x14ac:dyDescent="0.2">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4" customHeight="1" x14ac:dyDescent="0.2">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65" customHeight="1" x14ac:dyDescent="0.2">
      <c r="A42" s="89"/>
      <c r="B42" s="83">
        <v>5.4</v>
      </c>
      <c r="C42" s="247"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4" customHeight="1" x14ac:dyDescent="0.2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68" customFormat="1" ht="24" customHeight="1" x14ac:dyDescent="0.2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7"/>
    </row>
    <row r="45" spans="1:16" s="165" customFormat="1" ht="12.75" customHeight="1" x14ac:dyDescent="0.25">
      <c r="A45" s="194" t="s">
        <v>366</v>
      </c>
      <c r="B45" s="197"/>
      <c r="C45" s="193"/>
      <c r="D45" s="195"/>
      <c r="E45" s="195"/>
      <c r="F45" s="196"/>
      <c r="G45" s="193"/>
      <c r="H45" s="193"/>
      <c r="I45" s="134" t="s">
        <v>1</v>
      </c>
      <c r="J45" s="134" t="s">
        <v>1</v>
      </c>
      <c r="K45" s="134" t="s">
        <v>1</v>
      </c>
      <c r="L45" s="134" t="s">
        <v>1</v>
      </c>
      <c r="M45" s="134" t="s">
        <v>1</v>
      </c>
      <c r="N45" s="134" t="s">
        <v>1</v>
      </c>
      <c r="O45" s="134" t="s">
        <v>1</v>
      </c>
      <c r="P45" s="169"/>
    </row>
    <row r="46" spans="1:16" ht="28.15" customHeight="1" x14ac:dyDescent="0.2">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15" customHeight="1" x14ac:dyDescent="0.2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8.9" customHeight="1" x14ac:dyDescent="0.2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2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68" customFormat="1" ht="24" customHeight="1" x14ac:dyDescent="0.2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7"/>
    </row>
    <row r="51" spans="1:16" s="165" customFormat="1" ht="12.75" customHeight="1" x14ac:dyDescent="0.25">
      <c r="A51" s="194" t="s">
        <v>362</v>
      </c>
      <c r="B51" s="197"/>
      <c r="C51" s="193"/>
      <c r="D51" s="195"/>
      <c r="E51" s="195"/>
      <c r="F51" s="196"/>
      <c r="G51" s="193"/>
      <c r="H51" s="193"/>
      <c r="I51" s="134" t="s">
        <v>1</v>
      </c>
      <c r="J51" s="134" t="s">
        <v>1</v>
      </c>
      <c r="K51" s="134" t="s">
        <v>1</v>
      </c>
      <c r="L51" s="134" t="s">
        <v>0</v>
      </c>
      <c r="M51" s="134" t="s">
        <v>0</v>
      </c>
      <c r="N51" s="134" t="s">
        <v>0</v>
      </c>
      <c r="O51" s="134" t="s">
        <v>0</v>
      </c>
      <c r="P51" s="169"/>
    </row>
    <row r="52" spans="1:16" s="13" customFormat="1" ht="76.5" customHeight="1" x14ac:dyDescent="0.25">
      <c r="A52" s="97"/>
      <c r="B52" s="98">
        <v>7.1</v>
      </c>
      <c r="C52" s="237"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customHeight="1" x14ac:dyDescent="0.2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customHeight="1" x14ac:dyDescent="0.2">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customHeight="1" x14ac:dyDescent="0.2">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6.899999999999999" customHeight="1" x14ac:dyDescent="0.2">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1.9" customHeight="1" x14ac:dyDescent="0.2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68" customFormat="1" ht="24" customHeight="1" x14ac:dyDescent="0.25">
      <c r="A58" s="91"/>
      <c r="B58" s="82"/>
      <c r="C58" s="222" t="s">
        <v>363</v>
      </c>
      <c r="D58" s="44">
        <f>SUM(D52:D57)</f>
        <v>0</v>
      </c>
      <c r="E58" s="44">
        <f>SUM(E52:E57)</f>
        <v>0</v>
      </c>
      <c r="F58" s="222" t="s">
        <v>167</v>
      </c>
      <c r="G58" s="192" t="str">
        <f>IF(ISERROR(SUM(E58/D58)),"",SUM(E58/D58))</f>
        <v/>
      </c>
      <c r="H58" s="45"/>
      <c r="I58" s="134" t="s">
        <v>1</v>
      </c>
      <c r="J58" s="134" t="s">
        <v>1</v>
      </c>
      <c r="K58" s="134" t="s">
        <v>1</v>
      </c>
      <c r="L58" s="134" t="s">
        <v>0</v>
      </c>
      <c r="M58" s="134" t="s">
        <v>0</v>
      </c>
      <c r="N58" s="134" t="s">
        <v>0</v>
      </c>
      <c r="O58" s="134" t="s">
        <v>0</v>
      </c>
      <c r="P58" s="167"/>
    </row>
    <row r="59" spans="1:16" s="165" customFormat="1" ht="12.75" customHeight="1" x14ac:dyDescent="0.25">
      <c r="A59" s="207" t="s">
        <v>361</v>
      </c>
      <c r="B59" s="223"/>
      <c r="C59" s="198"/>
      <c r="D59" s="199"/>
      <c r="E59" s="199"/>
      <c r="F59" s="224"/>
      <c r="G59" s="198"/>
      <c r="H59" s="198"/>
      <c r="I59" s="134" t="s">
        <v>1</v>
      </c>
      <c r="J59" s="134" t="s">
        <v>1</v>
      </c>
      <c r="K59" s="134" t="s">
        <v>1</v>
      </c>
      <c r="L59" s="134" t="s">
        <v>1</v>
      </c>
      <c r="M59" s="134" t="s">
        <v>1</v>
      </c>
      <c r="N59" s="134" t="s">
        <v>1</v>
      </c>
      <c r="O59" s="134" t="s">
        <v>1</v>
      </c>
      <c r="P59" s="169"/>
    </row>
    <row r="60" spans="1:16" s="166" customFormat="1" ht="10.5" customHeight="1" x14ac:dyDescent="0.25">
      <c r="A60" s="203"/>
      <c r="B60" s="203" t="s">
        <v>360</v>
      </c>
      <c r="C60" s="203"/>
      <c r="D60" s="204"/>
      <c r="E60" s="204"/>
      <c r="F60" s="205"/>
      <c r="G60" s="203"/>
      <c r="H60" s="203"/>
      <c r="I60" s="159" t="s">
        <v>1</v>
      </c>
      <c r="J60" s="159" t="s">
        <v>1</v>
      </c>
      <c r="K60" s="159" t="s">
        <v>1</v>
      </c>
      <c r="L60" s="159" t="s">
        <v>1</v>
      </c>
      <c r="M60" s="159" t="s">
        <v>1</v>
      </c>
      <c r="N60" s="159" t="s">
        <v>1</v>
      </c>
      <c r="O60" s="159" t="s">
        <v>1</v>
      </c>
    </row>
    <row r="61" spans="1:16" ht="46.35" customHeight="1" x14ac:dyDescent="0.2">
      <c r="A61" s="225"/>
      <c r="B61" s="63" t="s">
        <v>311</v>
      </c>
      <c r="C61" s="237" t="s">
        <v>74</v>
      </c>
      <c r="D61" s="220">
        <f t="shared" ref="D61:D70" si="3">COUNT(E61)*2</f>
        <v>0</v>
      </c>
      <c r="E61" s="50"/>
      <c r="F61" s="226" t="s">
        <v>73</v>
      </c>
      <c r="G61" s="227"/>
      <c r="H61" s="228"/>
      <c r="I61" s="132" t="s">
        <v>1</v>
      </c>
      <c r="J61" s="132" t="s">
        <v>1</v>
      </c>
      <c r="K61" s="132" t="s">
        <v>1</v>
      </c>
      <c r="L61" s="132" t="s">
        <v>1</v>
      </c>
      <c r="M61" s="132" t="s">
        <v>1</v>
      </c>
      <c r="N61" s="132" t="s">
        <v>1</v>
      </c>
      <c r="O61" s="132" t="s">
        <v>1</v>
      </c>
    </row>
    <row r="62" spans="1:16" ht="23.65" customHeight="1" x14ac:dyDescent="0.2">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4" customHeight="1" x14ac:dyDescent="0.2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2">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customHeight="1" x14ac:dyDescent="0.2">
      <c r="A65" s="89"/>
      <c r="B65" s="61" t="s">
        <v>315</v>
      </c>
      <c r="C65" s="247" t="s">
        <v>298</v>
      </c>
      <c r="D65" s="49">
        <f t="shared" si="3"/>
        <v>0</v>
      </c>
      <c r="E65" s="50"/>
      <c r="F65" s="31" t="s">
        <v>67</v>
      </c>
      <c r="G65" s="30"/>
      <c r="H65" s="32"/>
      <c r="I65" s="132" t="s">
        <v>1</v>
      </c>
      <c r="J65" s="132" t="s">
        <v>1</v>
      </c>
      <c r="K65" s="132" t="s">
        <v>1</v>
      </c>
      <c r="L65" s="132" t="s">
        <v>0</v>
      </c>
      <c r="M65" s="132" t="s">
        <v>0</v>
      </c>
      <c r="N65" s="132" t="s">
        <v>0</v>
      </c>
      <c r="O65" s="132" t="s">
        <v>0</v>
      </c>
    </row>
    <row r="66" spans="1:16" ht="27" x14ac:dyDescent="0.2">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36" x14ac:dyDescent="0.2">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2">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customHeight="1" x14ac:dyDescent="0.2">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customHeight="1" x14ac:dyDescent="0.2">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68" customFormat="1" ht="24" customHeight="1" x14ac:dyDescent="0.25">
      <c r="A71" s="91"/>
      <c r="B71" s="82"/>
      <c r="C71" s="222" t="s">
        <v>358</v>
      </c>
      <c r="D71" s="44">
        <f>SUM(D61:D70)</f>
        <v>0</v>
      </c>
      <c r="E71" s="44">
        <f>SUM(E61:E70)</f>
        <v>0</v>
      </c>
      <c r="F71" s="222" t="s">
        <v>167</v>
      </c>
      <c r="G71" s="192" t="str">
        <f>IF(ISERROR(SUM(E71/D71)),"",SUM(E71/D71))</f>
        <v/>
      </c>
      <c r="H71" s="45"/>
      <c r="I71" s="134" t="s">
        <v>1</v>
      </c>
      <c r="J71" s="134" t="s">
        <v>1</v>
      </c>
      <c r="K71" s="134" t="s">
        <v>1</v>
      </c>
      <c r="L71" s="134" t="s">
        <v>1</v>
      </c>
      <c r="M71" s="134" t="s">
        <v>1</v>
      </c>
      <c r="N71" s="134" t="s">
        <v>1</v>
      </c>
      <c r="O71" s="134" t="s">
        <v>1</v>
      </c>
      <c r="P71" s="167"/>
    </row>
    <row r="72" spans="1:16" s="166" customFormat="1" ht="10.5" customHeight="1" x14ac:dyDescent="0.25">
      <c r="A72" s="230"/>
      <c r="B72" s="231" t="s">
        <v>357</v>
      </c>
      <c r="C72" s="230"/>
      <c r="D72" s="230"/>
      <c r="E72" s="230"/>
      <c r="F72" s="230"/>
      <c r="G72" s="230"/>
      <c r="H72" s="230"/>
      <c r="I72" s="160" t="s">
        <v>1</v>
      </c>
      <c r="J72" s="160" t="s">
        <v>0</v>
      </c>
      <c r="K72" s="160" t="s">
        <v>1</v>
      </c>
      <c r="L72" s="160" t="s">
        <v>0</v>
      </c>
      <c r="M72" s="160" t="s">
        <v>0</v>
      </c>
      <c r="N72" s="160" t="s">
        <v>0</v>
      </c>
      <c r="O72" s="160" t="s">
        <v>0</v>
      </c>
    </row>
    <row r="73" spans="1:16" s="171" customFormat="1" ht="12.4" customHeight="1" x14ac:dyDescent="0.25">
      <c r="A73" s="77" t="s">
        <v>158</v>
      </c>
      <c r="B73" s="232" t="s">
        <v>58</v>
      </c>
      <c r="C73" s="235"/>
      <c r="D73" s="233"/>
      <c r="E73" s="233"/>
      <c r="F73" s="234"/>
      <c r="G73" s="235"/>
      <c r="H73" s="235"/>
      <c r="I73" s="160" t="s">
        <v>1</v>
      </c>
      <c r="J73" s="160" t="s">
        <v>0</v>
      </c>
      <c r="K73" s="160" t="s">
        <v>1</v>
      </c>
      <c r="L73" s="160" t="s">
        <v>0</v>
      </c>
      <c r="M73" s="160" t="s">
        <v>0</v>
      </c>
      <c r="N73" s="160" t="s">
        <v>0</v>
      </c>
      <c r="O73" s="160" t="s">
        <v>0</v>
      </c>
      <c r="P73" s="170"/>
    </row>
    <row r="74" spans="1:16" ht="33.4" customHeight="1" x14ac:dyDescent="0.2">
      <c r="A74" s="93"/>
      <c r="B74" s="63" t="s">
        <v>320</v>
      </c>
      <c r="C74" s="237" t="s">
        <v>379</v>
      </c>
      <c r="D74" s="220">
        <f t="shared" ref="D74:D80" si="4">COUNT(E74)*2</f>
        <v>0</v>
      </c>
      <c r="E74" s="50"/>
      <c r="F74" s="226"/>
      <c r="G74" s="227"/>
      <c r="H74" s="228"/>
      <c r="I74" s="132" t="s">
        <v>1</v>
      </c>
      <c r="J74" s="132" t="s">
        <v>0</v>
      </c>
      <c r="K74" s="132" t="s">
        <v>0</v>
      </c>
      <c r="L74" s="132" t="s">
        <v>0</v>
      </c>
      <c r="M74" s="132" t="s">
        <v>0</v>
      </c>
      <c r="N74" s="132" t="s">
        <v>0</v>
      </c>
      <c r="O74" s="132" t="s">
        <v>0</v>
      </c>
    </row>
    <row r="75" spans="1:16" ht="31.5" customHeight="1" x14ac:dyDescent="0.2">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15" customHeight="1" x14ac:dyDescent="0.2">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15" customHeight="1" x14ac:dyDescent="0.2">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15" customHeight="1" x14ac:dyDescent="0.2">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customHeight="1" x14ac:dyDescent="0.2">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customHeight="1" x14ac:dyDescent="0.2">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68" customFormat="1" ht="22.5" x14ac:dyDescent="0.25">
      <c r="A81" s="91"/>
      <c r="B81" s="81"/>
      <c r="C81" s="55" t="s">
        <v>355</v>
      </c>
      <c r="D81" s="38">
        <f>SUM(D74:D80)</f>
        <v>0</v>
      </c>
      <c r="E81" s="38">
        <f>SUM(E74:E80)</f>
        <v>0</v>
      </c>
      <c r="F81" s="55" t="s">
        <v>167</v>
      </c>
      <c r="G81" s="37" t="str">
        <f>IF(ISERROR(SUM(E81/D81)),"",SUM(E81/D81))</f>
        <v/>
      </c>
      <c r="H81" s="15"/>
      <c r="I81" s="161" t="s">
        <v>1</v>
      </c>
      <c r="J81" s="161" t="s">
        <v>0</v>
      </c>
      <c r="K81" s="161" t="s">
        <v>1</v>
      </c>
      <c r="L81" s="161" t="s">
        <v>0</v>
      </c>
      <c r="M81" s="161" t="s">
        <v>0</v>
      </c>
      <c r="N81" s="161" t="s">
        <v>0</v>
      </c>
      <c r="O81" s="161" t="s">
        <v>0</v>
      </c>
      <c r="P81" s="167"/>
    </row>
    <row r="82" spans="1:16" s="172" customFormat="1" ht="10.5" customHeight="1" x14ac:dyDescent="0.25">
      <c r="A82" s="193"/>
      <c r="B82" s="193" t="s">
        <v>354</v>
      </c>
      <c r="C82" s="193"/>
      <c r="D82" s="195"/>
      <c r="E82" s="195"/>
      <c r="F82" s="193"/>
      <c r="G82" s="193"/>
      <c r="H82" s="217"/>
      <c r="I82" s="200" t="s">
        <v>0</v>
      </c>
      <c r="J82" s="200" t="s">
        <v>0</v>
      </c>
      <c r="K82" s="200" t="s">
        <v>0</v>
      </c>
      <c r="L82" s="200" t="s">
        <v>1</v>
      </c>
      <c r="M82" s="200" t="s">
        <v>0</v>
      </c>
      <c r="N82" s="200" t="s">
        <v>0</v>
      </c>
      <c r="O82" s="200" t="s">
        <v>0</v>
      </c>
    </row>
    <row r="83" spans="1:16" s="171" customFormat="1" ht="45.75" customHeight="1" x14ac:dyDescent="0.25">
      <c r="A83" s="229"/>
      <c r="B83" s="437" t="s">
        <v>54</v>
      </c>
      <c r="C83" s="437"/>
      <c r="D83" s="437"/>
      <c r="E83" s="437"/>
      <c r="F83" s="437"/>
      <c r="G83" s="437"/>
      <c r="H83" s="438"/>
      <c r="I83" s="162" t="s">
        <v>0</v>
      </c>
      <c r="J83" s="162" t="s">
        <v>0</v>
      </c>
      <c r="K83" s="162" t="s">
        <v>0</v>
      </c>
      <c r="L83" s="162" t="s">
        <v>1</v>
      </c>
      <c r="M83" s="162" t="s">
        <v>0</v>
      </c>
      <c r="N83" s="162" t="s">
        <v>0</v>
      </c>
      <c r="O83" s="162" t="s">
        <v>0</v>
      </c>
    </row>
    <row r="84" spans="1:16" s="6" customFormat="1" ht="27.4" customHeight="1" x14ac:dyDescent="0.2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4" customHeight="1" x14ac:dyDescent="0.25">
      <c r="A85" s="4"/>
      <c r="B85" s="8" t="s">
        <v>327</v>
      </c>
      <c r="C85" s="247"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4" customHeight="1" x14ac:dyDescent="0.2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68" customFormat="1" ht="28.15" customHeight="1" x14ac:dyDescent="0.25">
      <c r="A87" s="53"/>
      <c r="B87" s="57"/>
      <c r="C87" s="222" t="s">
        <v>370</v>
      </c>
      <c r="D87" s="44">
        <f>SUM(D84:D86)</f>
        <v>0</v>
      </c>
      <c r="E87" s="44"/>
      <c r="F87" s="222" t="s">
        <v>167</v>
      </c>
      <c r="G87" s="192" t="str">
        <f>IF(ISERROR(SUM(E87/D87)),"",SUM(E87/D87))</f>
        <v/>
      </c>
      <c r="H87" s="45"/>
      <c r="I87" s="132" t="s">
        <v>0</v>
      </c>
      <c r="J87" s="132" t="s">
        <v>0</v>
      </c>
      <c r="K87" s="132" t="s">
        <v>0</v>
      </c>
      <c r="L87" s="132" t="s">
        <v>1</v>
      </c>
      <c r="M87" s="132" t="s">
        <v>0</v>
      </c>
      <c r="N87" s="132" t="s">
        <v>0</v>
      </c>
      <c r="O87" s="132" t="s">
        <v>0</v>
      </c>
    </row>
    <row r="88" spans="1:16" s="172" customFormat="1" ht="10.5" customHeight="1" x14ac:dyDescent="0.25">
      <c r="A88" s="33"/>
      <c r="B88" s="33" t="s">
        <v>353</v>
      </c>
      <c r="C88" s="33"/>
      <c r="D88" s="42"/>
      <c r="E88" s="42"/>
      <c r="F88" s="33"/>
      <c r="G88" s="33"/>
      <c r="H88" s="33"/>
      <c r="I88" s="132" t="s">
        <v>0</v>
      </c>
      <c r="J88" s="132" t="s">
        <v>0</v>
      </c>
      <c r="K88" s="132" t="s">
        <v>0</v>
      </c>
      <c r="L88" s="132" t="s">
        <v>1</v>
      </c>
      <c r="M88" s="132" t="s">
        <v>0</v>
      </c>
      <c r="N88" s="132" t="s">
        <v>0</v>
      </c>
      <c r="O88" s="132" t="s">
        <v>0</v>
      </c>
    </row>
    <row r="89" spans="1:16" ht="39" customHeight="1" x14ac:dyDescent="0.2">
      <c r="A89" s="236"/>
      <c r="B89" s="237" t="s">
        <v>329</v>
      </c>
      <c r="C89" s="237" t="s">
        <v>47</v>
      </c>
      <c r="D89" s="220">
        <f>COUNT(E89)*2</f>
        <v>0</v>
      </c>
      <c r="E89" s="50"/>
      <c r="F89" s="238" t="s">
        <v>46</v>
      </c>
      <c r="G89" s="239"/>
      <c r="H89" s="228"/>
      <c r="I89" s="132" t="s">
        <v>0</v>
      </c>
      <c r="J89" s="132" t="s">
        <v>0</v>
      </c>
      <c r="K89" s="132" t="s">
        <v>0</v>
      </c>
      <c r="L89" s="132" t="s">
        <v>1</v>
      </c>
      <c r="M89" s="132" t="s">
        <v>0</v>
      </c>
      <c r="N89" s="132" t="s">
        <v>0</v>
      </c>
      <c r="O89" s="132" t="s">
        <v>0</v>
      </c>
      <c r="P89" s="17"/>
    </row>
    <row r="90" spans="1:16" ht="28.15" customHeight="1" x14ac:dyDescent="0.2">
      <c r="A90" s="4"/>
      <c r="B90" s="3" t="s">
        <v>330</v>
      </c>
      <c r="C90" s="247" t="s">
        <v>45</v>
      </c>
      <c r="D90" s="49">
        <f>COUNT(E90)*2</f>
        <v>0</v>
      </c>
      <c r="E90" s="50"/>
      <c r="F90" s="29" t="s">
        <v>44</v>
      </c>
      <c r="G90" s="34"/>
      <c r="H90" s="32"/>
      <c r="I90" s="132" t="s">
        <v>0</v>
      </c>
      <c r="J90" s="132" t="s">
        <v>0</v>
      </c>
      <c r="K90" s="132" t="s">
        <v>0</v>
      </c>
      <c r="L90" s="132" t="s">
        <v>1</v>
      </c>
      <c r="M90" s="132" t="s">
        <v>0</v>
      </c>
      <c r="N90" s="132" t="s">
        <v>0</v>
      </c>
      <c r="O90" s="132" t="s">
        <v>0</v>
      </c>
      <c r="P90" s="17"/>
    </row>
    <row r="91" spans="1:16" ht="39" customHeight="1" x14ac:dyDescent="0.2">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65" customHeight="1" x14ac:dyDescent="0.2">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65" customHeight="1" x14ac:dyDescent="0.2">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68" customFormat="1" ht="33.6" customHeight="1" x14ac:dyDescent="0.2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2" customFormat="1" ht="10.5" customHeight="1" x14ac:dyDescent="0.25">
      <c r="A95" s="33"/>
      <c r="B95" s="33" t="s">
        <v>352</v>
      </c>
      <c r="C95" s="33"/>
      <c r="D95" s="42"/>
      <c r="E95" s="42"/>
      <c r="F95" s="145"/>
      <c r="G95" s="33"/>
      <c r="H95" s="33"/>
      <c r="I95" s="179" t="s">
        <v>0</v>
      </c>
      <c r="J95" s="179" t="s">
        <v>0</v>
      </c>
      <c r="K95" s="179" t="s">
        <v>0</v>
      </c>
      <c r="L95" s="179" t="s">
        <v>0</v>
      </c>
      <c r="M95" s="179" t="s">
        <v>0</v>
      </c>
      <c r="N95" s="179" t="s">
        <v>1</v>
      </c>
      <c r="O95" s="179" t="s">
        <v>1</v>
      </c>
      <c r="P95" s="173"/>
    </row>
    <row r="96" spans="1:16" ht="22.5" customHeight="1" x14ac:dyDescent="0.2">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customHeight="1" x14ac:dyDescent="0.2">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85" customHeight="1" x14ac:dyDescent="0.2">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8.9" customHeight="1" x14ac:dyDescent="0.2">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65" customHeight="1" x14ac:dyDescent="0.2">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customHeight="1" x14ac:dyDescent="0.2">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customHeight="1" x14ac:dyDescent="0.2">
      <c r="A102" s="4"/>
      <c r="B102" s="3" t="s">
        <v>351</v>
      </c>
      <c r="C102" s="247"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customHeight="1" x14ac:dyDescent="0.2">
      <c r="A103" s="4"/>
      <c r="B103" s="3" t="s">
        <v>340</v>
      </c>
      <c r="C103" s="247"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customHeight="1" x14ac:dyDescent="0.2">
      <c r="A104" s="4"/>
      <c r="B104" s="3" t="s">
        <v>341</v>
      </c>
      <c r="C104" s="247"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68" customFormat="1" ht="40.15" customHeight="1" x14ac:dyDescent="0.25">
      <c r="A105" s="53"/>
      <c r="B105" s="57"/>
      <c r="C105" s="222" t="s">
        <v>350</v>
      </c>
      <c r="D105" s="44">
        <f>SUM(D96:D104)</f>
        <v>0</v>
      </c>
      <c r="E105" s="44">
        <f>SUM(E96:E104)</f>
        <v>0</v>
      </c>
      <c r="F105" s="222" t="s">
        <v>167</v>
      </c>
      <c r="G105" s="192" t="str">
        <f>IF(ISERROR(SUM(E105/D105)),"",SUM(E105/D105))</f>
        <v/>
      </c>
      <c r="H105" s="45"/>
      <c r="I105" s="132" t="s">
        <v>0</v>
      </c>
      <c r="J105" s="132" t="s">
        <v>0</v>
      </c>
      <c r="K105" s="132" t="s">
        <v>0</v>
      </c>
      <c r="L105" s="132" t="s">
        <v>0</v>
      </c>
      <c r="M105" s="132" t="s">
        <v>0</v>
      </c>
      <c r="N105" s="132" t="s">
        <v>1</v>
      </c>
      <c r="O105" s="132" t="s">
        <v>1</v>
      </c>
    </row>
    <row r="106" spans="1:16" s="172" customFormat="1" ht="10.5" customHeight="1" x14ac:dyDescent="0.25">
      <c r="A106" s="33"/>
      <c r="B106" s="33" t="s">
        <v>349</v>
      </c>
      <c r="C106" s="33"/>
      <c r="D106" s="42"/>
      <c r="E106" s="42"/>
      <c r="F106" s="33"/>
      <c r="G106" s="33"/>
      <c r="H106" s="33"/>
      <c r="I106" s="139" t="s">
        <v>0</v>
      </c>
      <c r="J106" s="139" t="s">
        <v>0</v>
      </c>
      <c r="K106" s="139" t="s">
        <v>0</v>
      </c>
      <c r="L106" s="139" t="s">
        <v>1</v>
      </c>
      <c r="M106" s="139" t="s">
        <v>0</v>
      </c>
      <c r="N106" s="139" t="s">
        <v>1</v>
      </c>
      <c r="O106" s="139" t="s">
        <v>1</v>
      </c>
    </row>
    <row r="107" spans="1:16" s="6" customFormat="1" ht="22.9" customHeight="1" x14ac:dyDescent="0.25">
      <c r="A107" s="236"/>
      <c r="B107" s="237" t="s">
        <v>342</v>
      </c>
      <c r="C107" s="237" t="s">
        <v>19</v>
      </c>
      <c r="D107" s="220">
        <f>COUNT(E107)*2</f>
        <v>0</v>
      </c>
      <c r="E107" s="50"/>
      <c r="F107" s="238" t="s">
        <v>17</v>
      </c>
      <c r="G107" s="240"/>
      <c r="H107" s="228"/>
      <c r="I107" s="132" t="s">
        <v>0</v>
      </c>
      <c r="J107" s="132" t="s">
        <v>0</v>
      </c>
      <c r="K107" s="132" t="s">
        <v>0</v>
      </c>
      <c r="L107" s="132" t="s">
        <v>1</v>
      </c>
      <c r="M107" s="132" t="s">
        <v>0</v>
      </c>
      <c r="N107" s="132" t="s">
        <v>0</v>
      </c>
      <c r="O107" s="132" t="s">
        <v>0</v>
      </c>
    </row>
    <row r="108" spans="1:16" s="6" customFormat="1" ht="22.9" customHeight="1" x14ac:dyDescent="0.2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customHeight="1" x14ac:dyDescent="0.2">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15" customHeight="1" x14ac:dyDescent="0.2">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customHeight="1" x14ac:dyDescent="0.2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68" customFormat="1" ht="32.65" customHeight="1" x14ac:dyDescent="0.2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5" customFormat="1" ht="12.75" customHeight="1" x14ac:dyDescent="0.25">
      <c r="A113" s="206" t="s">
        <v>347</v>
      </c>
      <c r="B113" s="197"/>
      <c r="C113" s="193"/>
      <c r="D113" s="195"/>
      <c r="E113" s="195"/>
      <c r="F113" s="196"/>
      <c r="G113" s="193"/>
      <c r="H113" s="217"/>
      <c r="I113" s="140" t="s">
        <v>1</v>
      </c>
      <c r="J113" s="140" t="s">
        <v>1</v>
      </c>
      <c r="K113" s="140" t="s">
        <v>1</v>
      </c>
      <c r="L113" s="140" t="s">
        <v>1</v>
      </c>
      <c r="M113" s="140" t="s">
        <v>1</v>
      </c>
      <c r="N113" s="140" t="s">
        <v>1</v>
      </c>
      <c r="O113" s="140" t="s">
        <v>1</v>
      </c>
      <c r="P113" s="174"/>
    </row>
    <row r="114" spans="1:16" ht="97.15" customHeight="1" x14ac:dyDescent="0.2">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2">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2">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65" customHeight="1" x14ac:dyDescent="0.2">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5.9" customHeight="1" x14ac:dyDescent="0.2">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 customHeight="1" x14ac:dyDescent="0.2">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150000000000006" customHeight="1" x14ac:dyDescent="0.2">
      <c r="A120" s="90"/>
      <c r="B120" s="36">
        <v>9.6999999999999993</v>
      </c>
      <c r="C120" s="3" t="s">
        <v>77</v>
      </c>
      <c r="D120" s="49">
        <f t="shared" si="6"/>
        <v>0</v>
      </c>
      <c r="E120" s="50"/>
      <c r="F120" s="29" t="s">
        <v>76</v>
      </c>
      <c r="G120" s="30"/>
      <c r="H120" s="218"/>
      <c r="I120" s="132" t="s">
        <v>1</v>
      </c>
      <c r="J120" s="132" t="s">
        <v>0</v>
      </c>
      <c r="K120" s="132" t="s">
        <v>1</v>
      </c>
      <c r="L120" s="132" t="s">
        <v>1</v>
      </c>
      <c r="M120" s="132" t="s">
        <v>1</v>
      </c>
      <c r="N120" s="132" t="s">
        <v>0</v>
      </c>
      <c r="O120" s="132" t="s">
        <v>0</v>
      </c>
    </row>
    <row r="121" spans="1:16" ht="76.150000000000006" customHeight="1" x14ac:dyDescent="0.2">
      <c r="A121" s="90"/>
      <c r="B121" s="36">
        <v>9.9</v>
      </c>
      <c r="C121" s="247" t="s">
        <v>300</v>
      </c>
      <c r="D121" s="49">
        <f t="shared" si="6"/>
        <v>0</v>
      </c>
      <c r="E121" s="50"/>
      <c r="F121" s="29" t="s">
        <v>78</v>
      </c>
      <c r="G121" s="30"/>
      <c r="H121" s="218"/>
      <c r="I121" s="132" t="s">
        <v>1</v>
      </c>
      <c r="J121" s="132" t="s">
        <v>1</v>
      </c>
      <c r="K121" s="132" t="s">
        <v>1</v>
      </c>
      <c r="L121" s="132" t="s">
        <v>1</v>
      </c>
      <c r="M121" s="132" t="s">
        <v>1</v>
      </c>
      <c r="N121" s="132" t="s">
        <v>1</v>
      </c>
      <c r="O121" s="132" t="s">
        <v>1</v>
      </c>
    </row>
    <row r="122" spans="1:16" ht="64.150000000000006" customHeight="1" x14ac:dyDescent="0.2">
      <c r="A122" s="90"/>
      <c r="B122" s="260">
        <v>9.1</v>
      </c>
      <c r="C122" s="248" t="s">
        <v>272</v>
      </c>
      <c r="D122" s="49">
        <f t="shared" si="6"/>
        <v>0</v>
      </c>
      <c r="E122" s="41"/>
      <c r="F122" s="29"/>
      <c r="G122" s="30"/>
      <c r="H122" s="32"/>
      <c r="I122" s="132" t="s">
        <v>1</v>
      </c>
      <c r="J122" s="132" t="s">
        <v>1</v>
      </c>
      <c r="K122" s="132" t="s">
        <v>1</v>
      </c>
      <c r="L122" s="132" t="s">
        <v>1</v>
      </c>
      <c r="M122" s="132" t="s">
        <v>1</v>
      </c>
      <c r="N122" s="132" t="s">
        <v>1</v>
      </c>
      <c r="O122" s="132" t="s">
        <v>1</v>
      </c>
    </row>
    <row r="123" spans="1:16" s="168" customFormat="1" ht="35.65" customHeight="1" x14ac:dyDescent="0.25">
      <c r="A123" s="91"/>
      <c r="B123" s="185"/>
      <c r="C123" s="190" t="s">
        <v>348</v>
      </c>
      <c r="D123" s="186">
        <f>SUM(D114:D122)</f>
        <v>0</v>
      </c>
      <c r="E123" s="186">
        <f>SUM(E114:E122)</f>
        <v>0</v>
      </c>
      <c r="F123" s="190" t="s">
        <v>167</v>
      </c>
      <c r="G123" s="187" t="str">
        <f>IF(ISERROR(SUM(E123/D123)),"",SUM(E123/D123))</f>
        <v/>
      </c>
      <c r="H123" s="188"/>
      <c r="I123" s="155" t="s">
        <v>1</v>
      </c>
      <c r="J123" s="155" t="s">
        <v>1</v>
      </c>
      <c r="K123" s="155" t="s">
        <v>1</v>
      </c>
      <c r="L123" s="155" t="s">
        <v>1</v>
      </c>
      <c r="M123" s="155" t="s">
        <v>1</v>
      </c>
      <c r="N123" s="155" t="s">
        <v>1</v>
      </c>
      <c r="O123" s="155" t="s">
        <v>1</v>
      </c>
      <c r="P123" s="167"/>
    </row>
    <row r="124" spans="1:16" s="168" customFormat="1" ht="35.65" customHeight="1" x14ac:dyDescent="0.25">
      <c r="A124" s="91"/>
      <c r="B124" s="84"/>
      <c r="C124" s="249"/>
      <c r="D124" s="181"/>
      <c r="E124" s="181"/>
      <c r="F124" s="182"/>
      <c r="G124" s="183"/>
      <c r="H124" s="184"/>
      <c r="I124" s="132"/>
      <c r="J124" s="132"/>
      <c r="K124" s="132"/>
      <c r="L124" s="132"/>
      <c r="M124" s="132"/>
      <c r="N124" s="132"/>
      <c r="O124" s="132"/>
      <c r="P124" s="167"/>
    </row>
    <row r="125" spans="1:16" s="168" customFormat="1" ht="24" customHeight="1" x14ac:dyDescent="0.25">
      <c r="A125" s="91"/>
      <c r="B125" s="84"/>
      <c r="C125" s="254" t="s">
        <v>217</v>
      </c>
      <c r="D125" s="255" t="s">
        <v>149</v>
      </c>
      <c r="E125" s="255" t="s">
        <v>150</v>
      </c>
      <c r="F125" s="256" t="s">
        <v>170</v>
      </c>
      <c r="G125" s="17"/>
      <c r="H125" s="176"/>
      <c r="I125" s="132" t="s">
        <v>1</v>
      </c>
      <c r="J125" s="132" t="s">
        <v>1</v>
      </c>
      <c r="K125" s="132" t="s">
        <v>1</v>
      </c>
      <c r="L125" s="132" t="s">
        <v>1</v>
      </c>
      <c r="M125" s="132" t="s">
        <v>1</v>
      </c>
      <c r="N125" s="132" t="s">
        <v>1</v>
      </c>
      <c r="O125" s="132" t="s">
        <v>1</v>
      </c>
      <c r="P125" s="167"/>
    </row>
    <row r="126" spans="1:16" ht="6.6" customHeight="1" x14ac:dyDescent="0.2">
      <c r="A126" s="17"/>
      <c r="B126" s="17"/>
      <c r="C126" s="250"/>
      <c r="D126" s="40"/>
      <c r="E126" s="40"/>
      <c r="F126" s="211"/>
      <c r="G126" s="17"/>
      <c r="I126" s="132" t="s">
        <v>1</v>
      </c>
      <c r="J126" s="132" t="s">
        <v>1</v>
      </c>
      <c r="K126" s="132" t="s">
        <v>1</v>
      </c>
      <c r="L126" s="132" t="s">
        <v>1</v>
      </c>
      <c r="M126" s="132" t="s">
        <v>1</v>
      </c>
      <c r="N126" s="132" t="s">
        <v>1</v>
      </c>
      <c r="O126" s="132" t="s">
        <v>1</v>
      </c>
      <c r="P126" s="17"/>
    </row>
    <row r="127" spans="1:16" ht="28.15" customHeight="1" x14ac:dyDescent="0.2">
      <c r="C127" s="257" t="str">
        <f>C16</f>
        <v>Section 1 - GENERAL ADMINISTRATIVE OVERSIGHT Total:</v>
      </c>
      <c r="D127" s="59">
        <f>D16</f>
        <v>0</v>
      </c>
      <c r="E127" s="59">
        <f>E16</f>
        <v>0</v>
      </c>
      <c r="F127" s="212" t="str">
        <f>IF(ISERROR(SUM(E127/D127)),"",SUM(E127/D127))</f>
        <v/>
      </c>
      <c r="G127" s="17"/>
      <c r="I127" s="132" t="s">
        <v>1</v>
      </c>
      <c r="J127" s="132" t="s">
        <v>1</v>
      </c>
      <c r="K127" s="132" t="s">
        <v>1</v>
      </c>
      <c r="L127" s="132" t="s">
        <v>1</v>
      </c>
      <c r="M127" s="132" t="s">
        <v>1</v>
      </c>
      <c r="N127" s="132" t="s">
        <v>1</v>
      </c>
      <c r="O127" s="132" t="s">
        <v>1</v>
      </c>
    </row>
    <row r="128" spans="1:16" ht="25.5" customHeight="1" x14ac:dyDescent="0.2">
      <c r="A128" s="17">
        <f>A24</f>
        <v>0</v>
      </c>
      <c r="C128" s="257" t="str">
        <f>C24</f>
        <v>Section 2 - OVERSIGHT OF SPECIALTY PROGRAMS Total:</v>
      </c>
      <c r="D128" s="59">
        <f>D24</f>
        <v>0</v>
      </c>
      <c r="E128" s="59">
        <f>E24</f>
        <v>0</v>
      </c>
      <c r="F128" s="212" t="str">
        <f t="shared" ref="F128:F140" si="7">IF(ISERROR(SUM(E128/D128)),"",SUM(E128/D128))</f>
        <v/>
      </c>
      <c r="G128" s="17"/>
      <c r="H128" s="17"/>
      <c r="I128" s="180" t="s">
        <v>0</v>
      </c>
      <c r="J128" s="180" t="s">
        <v>0</v>
      </c>
      <c r="K128" s="180" t="s">
        <v>0</v>
      </c>
      <c r="L128" s="180" t="s">
        <v>1</v>
      </c>
      <c r="M128" s="180" t="s">
        <v>1</v>
      </c>
      <c r="N128" s="180" t="s">
        <v>0</v>
      </c>
      <c r="O128" s="180" t="s">
        <v>1</v>
      </c>
      <c r="P128" s="17"/>
    </row>
    <row r="129" spans="1:16" ht="17.100000000000001" customHeight="1" x14ac:dyDescent="0.2">
      <c r="C129" s="257" t="str">
        <f>C31</f>
        <v>Section 3 - QUALITY IMPROVEMENT Total:</v>
      </c>
      <c r="D129" s="59">
        <f>D31</f>
        <v>0</v>
      </c>
      <c r="E129" s="59">
        <f>E31</f>
        <v>0</v>
      </c>
      <c r="F129" s="212" t="str">
        <f t="shared" si="7"/>
        <v/>
      </c>
      <c r="G129" s="17" t="s">
        <v>158</v>
      </c>
      <c r="H129" s="17"/>
      <c r="I129" s="132" t="s">
        <v>1</v>
      </c>
      <c r="J129" s="132" t="s">
        <v>1</v>
      </c>
      <c r="K129" s="132" t="s">
        <v>1</v>
      </c>
      <c r="L129" s="132" t="s">
        <v>1</v>
      </c>
      <c r="M129" s="132" t="s">
        <v>1</v>
      </c>
      <c r="N129" s="132" t="s">
        <v>1</v>
      </c>
      <c r="O129" s="132" t="s">
        <v>1</v>
      </c>
    </row>
    <row r="130" spans="1:16" ht="26.1" customHeight="1" x14ac:dyDescent="0.2">
      <c r="C130" s="257" t="str">
        <f>C37</f>
        <v>Section 4 - CUSTOMER SERVICES/ACCESS TO CARE Total:</v>
      </c>
      <c r="D130" s="59">
        <f>D37</f>
        <v>0</v>
      </c>
      <c r="E130" s="59">
        <f>E37</f>
        <v>0</v>
      </c>
      <c r="F130" s="212" t="str">
        <f t="shared" si="7"/>
        <v/>
      </c>
      <c r="G130" s="17"/>
      <c r="H130" s="17"/>
      <c r="I130" s="132" t="s">
        <v>1</v>
      </c>
      <c r="J130" s="132" t="s">
        <v>1</v>
      </c>
      <c r="K130" s="132" t="s">
        <v>1</v>
      </c>
      <c r="L130" s="132" t="s">
        <v>1</v>
      </c>
      <c r="M130" s="132" t="s">
        <v>1</v>
      </c>
      <c r="N130" s="132" t="s">
        <v>1</v>
      </c>
      <c r="O130" s="132" t="s">
        <v>1</v>
      </c>
    </row>
    <row r="131" spans="1:16" ht="17.100000000000001" customHeight="1" x14ac:dyDescent="0.2">
      <c r="C131" s="258" t="str">
        <f>C44</f>
        <v>Section 5 - FACILITY &amp; MAINTENANCE Total:</v>
      </c>
      <c r="D131" s="59">
        <f>D44</f>
        <v>0</v>
      </c>
      <c r="E131" s="59">
        <f>E44</f>
        <v>0</v>
      </c>
      <c r="F131" s="212" t="str">
        <f t="shared" si="7"/>
        <v/>
      </c>
      <c r="G131" s="17"/>
      <c r="H131" s="17"/>
      <c r="I131" s="132" t="s">
        <v>1</v>
      </c>
      <c r="J131" s="132" t="s">
        <v>1</v>
      </c>
      <c r="K131" s="132" t="s">
        <v>1</v>
      </c>
      <c r="L131" s="132" t="s">
        <v>0</v>
      </c>
      <c r="M131" s="132" t="s">
        <v>0</v>
      </c>
      <c r="N131" s="132" t="s">
        <v>1</v>
      </c>
      <c r="O131" s="132" t="s">
        <v>0</v>
      </c>
    </row>
    <row r="132" spans="1:16" ht="17.100000000000001" customHeight="1" x14ac:dyDescent="0.2">
      <c r="C132" s="258" t="str">
        <f>C50</f>
        <v>Section  6 - MEDICATION MANAGEMENT Total:</v>
      </c>
      <c r="D132" s="59">
        <f>D50</f>
        <v>0</v>
      </c>
      <c r="E132" s="59">
        <f>E50</f>
        <v>0</v>
      </c>
      <c r="F132" s="212" t="str">
        <f t="shared" si="7"/>
        <v/>
      </c>
      <c r="G132" s="17"/>
      <c r="H132" s="17"/>
      <c r="I132" s="132" t="s">
        <v>1</v>
      </c>
      <c r="J132" s="132" t="s">
        <v>1</v>
      </c>
      <c r="K132" s="132" t="s">
        <v>1</v>
      </c>
      <c r="L132" s="132" t="s">
        <v>1</v>
      </c>
      <c r="M132" s="132" t="s">
        <v>1</v>
      </c>
      <c r="N132" s="132" t="s">
        <v>1</v>
      </c>
      <c r="O132" s="132" t="s">
        <v>1</v>
      </c>
    </row>
    <row r="133" spans="1:16" ht="17.100000000000001" customHeight="1" x14ac:dyDescent="0.2">
      <c r="C133" s="258" t="str">
        <f>C58</f>
        <v>Section 7 - EMERGENCY RESPONSE Total:</v>
      </c>
      <c r="D133" s="59">
        <f>D58</f>
        <v>0</v>
      </c>
      <c r="E133" s="59">
        <f>E58</f>
        <v>0</v>
      </c>
      <c r="F133" s="212" t="str">
        <f t="shared" si="7"/>
        <v/>
      </c>
      <c r="G133" s="17"/>
      <c r="H133" s="17"/>
      <c r="I133" s="132" t="s">
        <v>1</v>
      </c>
      <c r="J133" s="132" t="s">
        <v>1</v>
      </c>
      <c r="K133" s="132" t="s">
        <v>1</v>
      </c>
      <c r="L133" s="132" t="s">
        <v>0</v>
      </c>
      <c r="M133" s="132" t="s">
        <v>0</v>
      </c>
      <c r="N133" s="132" t="s">
        <v>0</v>
      </c>
      <c r="O133" s="132" t="s">
        <v>0</v>
      </c>
    </row>
    <row r="134" spans="1:16" ht="23.65" customHeight="1" x14ac:dyDescent="0.2">
      <c r="C134" s="259" t="str">
        <f>C71</f>
        <v>Section 8A - DIRECT CARE STAFF TRAINING REQUIREMENTS Total:</v>
      </c>
      <c r="D134" s="59">
        <f>D71</f>
        <v>0</v>
      </c>
      <c r="E134" s="59">
        <f>E71</f>
        <v>0</v>
      </c>
      <c r="F134" s="213" t="str">
        <f t="shared" si="7"/>
        <v/>
      </c>
      <c r="G134" s="17"/>
      <c r="H134" s="17"/>
      <c r="I134" s="132" t="s">
        <v>1</v>
      </c>
      <c r="J134" s="132" t="s">
        <v>1</v>
      </c>
      <c r="K134" s="132" t="s">
        <v>1</v>
      </c>
      <c r="L134" s="132" t="s">
        <v>1</v>
      </c>
      <c r="M134" s="132" t="s">
        <v>1</v>
      </c>
      <c r="N134" s="132" t="s">
        <v>1</v>
      </c>
      <c r="O134" s="132" t="s">
        <v>1</v>
      </c>
    </row>
    <row r="135" spans="1:16" ht="23.65" customHeight="1" x14ac:dyDescent="0.2">
      <c r="C135" s="259" t="str">
        <f>C81</f>
        <v>Section 8B - TRAINING REQUIREMENTS 
FOR SPECIALIZED RESIDENTIAL Total:</v>
      </c>
      <c r="D135" s="59">
        <f>D81</f>
        <v>0</v>
      </c>
      <c r="E135" s="59">
        <f>E81</f>
        <v>0</v>
      </c>
      <c r="F135" s="213" t="str">
        <f t="shared" si="7"/>
        <v/>
      </c>
      <c r="G135" s="17"/>
      <c r="H135" s="17"/>
      <c r="I135" s="132" t="s">
        <v>1</v>
      </c>
      <c r="J135" s="132" t="s">
        <v>0</v>
      </c>
      <c r="K135" s="132" t="s">
        <v>1</v>
      </c>
      <c r="L135" s="132" t="s">
        <v>0</v>
      </c>
      <c r="M135" s="132" t="s">
        <v>0</v>
      </c>
      <c r="N135" s="132" t="s">
        <v>0</v>
      </c>
      <c r="O135" s="132" t="s">
        <v>0</v>
      </c>
    </row>
    <row r="136" spans="1:16" ht="23.65" customHeight="1" x14ac:dyDescent="0.2">
      <c r="A136" s="17">
        <f>A87</f>
        <v>0</v>
      </c>
      <c r="C136" s="259" t="str">
        <f>C87</f>
        <v>Section 8C - TRAINING REQUIREMENTS
FOR CHILDREN'S DIAGNOSTIC Total:</v>
      </c>
      <c r="D136" s="59">
        <f>D87</f>
        <v>0</v>
      </c>
      <c r="E136" s="59">
        <f>E87</f>
        <v>0</v>
      </c>
      <c r="F136" s="213" t="str">
        <f t="shared" si="7"/>
        <v/>
      </c>
      <c r="G136" s="17"/>
      <c r="H136" s="17"/>
      <c r="I136" s="180" t="s">
        <v>0</v>
      </c>
      <c r="J136" s="180" t="s">
        <v>0</v>
      </c>
      <c r="K136" s="180" t="s">
        <v>0</v>
      </c>
      <c r="L136" s="180" t="s">
        <v>1</v>
      </c>
      <c r="M136" s="180" t="s">
        <v>0</v>
      </c>
      <c r="N136" s="180" t="s">
        <v>0</v>
      </c>
      <c r="O136" s="180" t="s">
        <v>0</v>
      </c>
      <c r="P136" s="17"/>
    </row>
    <row r="137" spans="1:16" ht="23.65" customHeight="1" x14ac:dyDescent="0.2">
      <c r="A137" s="17">
        <f>A94</f>
        <v>0</v>
      </c>
      <c r="C137" s="259" t="str">
        <f>C94</f>
        <v>Section 8D - TRAINING REQUIREMENTS 
FOR HOME-BASED SERVICES Total:</v>
      </c>
      <c r="D137" s="59">
        <f>D94</f>
        <v>0</v>
      </c>
      <c r="E137" s="59">
        <f>E94</f>
        <v>0</v>
      </c>
      <c r="F137" s="213" t="str">
        <f t="shared" si="7"/>
        <v/>
      </c>
      <c r="G137" s="17"/>
      <c r="H137" s="17"/>
      <c r="I137" s="180" t="s">
        <v>0</v>
      </c>
      <c r="J137" s="180" t="s">
        <v>0</v>
      </c>
      <c r="K137" s="180" t="s">
        <v>0</v>
      </c>
      <c r="L137" s="180" t="s">
        <v>1</v>
      </c>
      <c r="M137" s="180" t="s">
        <v>0</v>
      </c>
      <c r="N137" s="180" t="s">
        <v>0</v>
      </c>
      <c r="O137" s="180" t="s">
        <v>0</v>
      </c>
      <c r="P137" s="17"/>
    </row>
    <row r="138" spans="1:16" ht="35.1" customHeight="1" x14ac:dyDescent="0.2">
      <c r="A138" s="17">
        <f>A105</f>
        <v>0</v>
      </c>
      <c r="C138" s="259" t="str">
        <f>C105</f>
        <v>Section 8E - TRAINING AND SPECIALTY REQUIREMENTS FOR 
SUBSTANCE ABUSE PROGRAMS Total:</v>
      </c>
      <c r="D138" s="59">
        <f>D105</f>
        <v>0</v>
      </c>
      <c r="E138" s="59">
        <f>E105</f>
        <v>0</v>
      </c>
      <c r="F138" s="213" t="str">
        <f t="shared" si="7"/>
        <v/>
      </c>
      <c r="G138" s="17"/>
      <c r="H138" s="17"/>
      <c r="I138" s="180" t="s">
        <v>0</v>
      </c>
      <c r="J138" s="180" t="s">
        <v>0</v>
      </c>
      <c r="K138" s="180" t="s">
        <v>0</v>
      </c>
      <c r="L138" s="180" t="s">
        <v>0</v>
      </c>
      <c r="M138" s="180" t="s">
        <v>0</v>
      </c>
      <c r="N138" s="180" t="s">
        <v>1</v>
      </c>
      <c r="O138" s="180" t="s">
        <v>1</v>
      </c>
      <c r="P138" s="17"/>
    </row>
    <row r="139" spans="1:16" ht="25.15" customHeight="1" x14ac:dyDescent="0.2">
      <c r="A139" s="17">
        <f>A112</f>
        <v>0</v>
      </c>
      <c r="C139" s="259" t="str">
        <f>C112</f>
        <v>Section 8F - OTHER SPECIALTY TRAINING REQUIREMENTS Total:</v>
      </c>
      <c r="D139" s="59">
        <f>D112</f>
        <v>0</v>
      </c>
      <c r="E139" s="59">
        <f>E112</f>
        <v>0</v>
      </c>
      <c r="F139" s="213" t="str">
        <f t="shared" si="7"/>
        <v/>
      </c>
      <c r="G139" s="17"/>
      <c r="H139" s="17"/>
      <c r="I139" s="132" t="s">
        <v>0</v>
      </c>
      <c r="J139" s="132" t="s">
        <v>0</v>
      </c>
      <c r="K139" s="132" t="s">
        <v>0</v>
      </c>
      <c r="L139" s="132" t="s">
        <v>1</v>
      </c>
      <c r="M139" s="132" t="s">
        <v>0</v>
      </c>
      <c r="N139" s="132" t="s">
        <v>1</v>
      </c>
      <c r="O139" s="132" t="s">
        <v>1</v>
      </c>
      <c r="P139" s="17"/>
    </row>
    <row r="140" spans="1:16" ht="16.5" customHeight="1" x14ac:dyDescent="0.2">
      <c r="A140" s="17"/>
      <c r="C140" s="251" t="s">
        <v>368</v>
      </c>
      <c r="D140" s="59">
        <f>SUM(D134:D139)</f>
        <v>0</v>
      </c>
      <c r="E140" s="59">
        <f>SUM(E134:E139)</f>
        <v>0</v>
      </c>
      <c r="F140" s="212" t="str">
        <f t="shared" si="7"/>
        <v/>
      </c>
      <c r="G140" s="17"/>
      <c r="H140" s="17"/>
      <c r="I140" s="132" t="s">
        <v>1</v>
      </c>
      <c r="J140" s="132" t="s">
        <v>1</v>
      </c>
      <c r="K140" s="132" t="s">
        <v>1</v>
      </c>
      <c r="L140" s="132" t="s">
        <v>1</v>
      </c>
      <c r="M140" s="132" t="s">
        <v>1</v>
      </c>
      <c r="N140" s="132" t="s">
        <v>1</v>
      </c>
      <c r="O140" s="132" t="s">
        <v>1</v>
      </c>
      <c r="P140" s="17"/>
    </row>
    <row r="141" spans="1:16" ht="25.5" customHeight="1" x14ac:dyDescent="0.2">
      <c r="C141" s="257" t="str">
        <f>C123</f>
        <v>Section  9 - CREDENTIALING AND 
PERSONNEL MANAGEMENT REQUIREMENTS Total:</v>
      </c>
      <c r="D141" s="214">
        <f>D123</f>
        <v>0</v>
      </c>
      <c r="E141" s="214">
        <f>E123</f>
        <v>0</v>
      </c>
      <c r="F141" s="212" t="str">
        <f>IF(ISERROR(SUM(E141/D141)),"",SUM(E141/D141))</f>
        <v/>
      </c>
      <c r="G141" s="17"/>
      <c r="H141" s="17"/>
      <c r="I141" s="132" t="s">
        <v>1</v>
      </c>
      <c r="J141" s="132" t="s">
        <v>1</v>
      </c>
      <c r="K141" s="132" t="s">
        <v>1</v>
      </c>
      <c r="L141" s="132" t="s">
        <v>1</v>
      </c>
      <c r="M141" s="132" t="s">
        <v>1</v>
      </c>
      <c r="N141" s="132" t="s">
        <v>1</v>
      </c>
      <c r="O141" s="132" t="s">
        <v>1</v>
      </c>
    </row>
    <row r="142" spans="1:16" ht="19.899999999999999" customHeight="1" x14ac:dyDescent="0.2">
      <c r="C142" s="252" t="s">
        <v>171</v>
      </c>
      <c r="D142" s="215">
        <f>SUM(D127:D139)</f>
        <v>0</v>
      </c>
      <c r="E142" s="215">
        <f>SUM(D141:E141,D139,D127:E139)</f>
        <v>0</v>
      </c>
      <c r="F142" s="216" t="str">
        <f>IF(ISERROR(SUM(E142/D142)),"",SUM(E142/D142))</f>
        <v/>
      </c>
      <c r="G142" s="17"/>
      <c r="H142" s="17"/>
      <c r="I142" s="132" t="s">
        <v>1</v>
      </c>
      <c r="J142" s="132" t="s">
        <v>1</v>
      </c>
      <c r="K142" s="132" t="s">
        <v>1</v>
      </c>
      <c r="L142" s="132" t="s">
        <v>1</v>
      </c>
      <c r="M142" s="132" t="s">
        <v>1</v>
      </c>
      <c r="N142" s="132" t="s">
        <v>1</v>
      </c>
      <c r="O142" s="132" t="s">
        <v>1</v>
      </c>
    </row>
    <row r="143" spans="1:16" s="176" customFormat="1" x14ac:dyDescent="0.25">
      <c r="A143" s="58"/>
      <c r="B143" s="58"/>
      <c r="C143" s="253"/>
      <c r="D143" s="39"/>
      <c r="E143" s="39"/>
      <c r="F143" s="148"/>
      <c r="G143" s="17"/>
      <c r="I143" s="132"/>
      <c r="J143" s="132"/>
      <c r="K143" s="132"/>
      <c r="L143" s="132"/>
      <c r="M143" s="132"/>
      <c r="N143" s="132"/>
      <c r="O143" s="132"/>
      <c r="P143" s="177"/>
    </row>
  </sheetData>
  <sheetProtection formatCells="0" formatColumns="0" formatRows="0" insertRows="0" sort="0" autoFilter="0"/>
  <autoFilter ref="A6:O142" xr:uid="{00000000-0009-0000-0000-000007000000}"/>
  <mergeCells count="6">
    <mergeCell ref="B83:H83"/>
    <mergeCell ref="A1:B1"/>
    <mergeCell ref="E1:H5"/>
    <mergeCell ref="A2:B2"/>
    <mergeCell ref="A3:B3"/>
    <mergeCell ref="A4:B4"/>
  </mergeCells>
  <conditionalFormatting sqref="D16:E16 D30 D39:D43 D49 D8:D15 D96:D104 D120:D122">
    <cfRule type="cellIs" dxfId="25" priority="26" stopIfTrue="1" operator="equal">
      <formula>0</formula>
    </cfRule>
  </conditionalFormatting>
  <conditionalFormatting sqref="D24:E24">
    <cfRule type="cellIs" dxfId="24" priority="25" stopIfTrue="1" operator="equal">
      <formula>0</formula>
    </cfRule>
  </conditionalFormatting>
  <conditionalFormatting sqref="D31:E31">
    <cfRule type="cellIs" dxfId="23" priority="24" stopIfTrue="1" operator="equal">
      <formula>0</formula>
    </cfRule>
  </conditionalFormatting>
  <conditionalFormatting sqref="D37:E37">
    <cfRule type="cellIs" dxfId="22" priority="23" stopIfTrue="1" operator="equal">
      <formula>0</formula>
    </cfRule>
  </conditionalFormatting>
  <conditionalFormatting sqref="D44:E44">
    <cfRule type="cellIs" dxfId="21" priority="22" stopIfTrue="1" operator="equal">
      <formula>0</formula>
    </cfRule>
  </conditionalFormatting>
  <conditionalFormatting sqref="D71:E71">
    <cfRule type="cellIs" dxfId="20" priority="21" stopIfTrue="1" operator="equal">
      <formula>0</formula>
    </cfRule>
  </conditionalFormatting>
  <conditionalFormatting sqref="D81:E81">
    <cfRule type="cellIs" dxfId="19" priority="20" stopIfTrue="1" operator="equal">
      <formula>0</formula>
    </cfRule>
  </conditionalFormatting>
  <conditionalFormatting sqref="D114">
    <cfRule type="cellIs" dxfId="18" priority="19" stopIfTrue="1" operator="equal">
      <formula>0</formula>
    </cfRule>
  </conditionalFormatting>
  <conditionalFormatting sqref="D18:D23">
    <cfRule type="cellIs" dxfId="17" priority="18" stopIfTrue="1" operator="equal">
      <formula>0</formula>
    </cfRule>
  </conditionalFormatting>
  <conditionalFormatting sqref="D26:D29">
    <cfRule type="cellIs" dxfId="16" priority="17" stopIfTrue="1" operator="equal">
      <formula>0</formula>
    </cfRule>
  </conditionalFormatting>
  <conditionalFormatting sqref="D33:D36">
    <cfRule type="cellIs" dxfId="15" priority="16" stopIfTrue="1" operator="equal">
      <formula>0</formula>
    </cfRule>
  </conditionalFormatting>
  <conditionalFormatting sqref="D46:D48">
    <cfRule type="cellIs" dxfId="14" priority="15" stopIfTrue="1" operator="equal">
      <formula>0</formula>
    </cfRule>
  </conditionalFormatting>
  <conditionalFormatting sqref="D50:E50">
    <cfRule type="cellIs" dxfId="13" priority="14" stopIfTrue="1" operator="equal">
      <formula>0</formula>
    </cfRule>
  </conditionalFormatting>
  <conditionalFormatting sqref="D52:D57">
    <cfRule type="cellIs" dxfId="12" priority="13" stopIfTrue="1" operator="equal">
      <formula>0</formula>
    </cfRule>
  </conditionalFormatting>
  <conditionalFormatting sqref="D58:E58">
    <cfRule type="cellIs" dxfId="11" priority="12" stopIfTrue="1" operator="equal">
      <formula>0</formula>
    </cfRule>
  </conditionalFormatting>
  <conditionalFormatting sqref="D123:E124">
    <cfRule type="cellIs" dxfId="10" priority="11" stopIfTrue="1" operator="equal">
      <formula>0</formula>
    </cfRule>
  </conditionalFormatting>
  <conditionalFormatting sqref="D61:D70">
    <cfRule type="cellIs" dxfId="9" priority="10" stopIfTrue="1" operator="equal">
      <formula>0</formula>
    </cfRule>
  </conditionalFormatting>
  <conditionalFormatting sqref="D74:D80">
    <cfRule type="cellIs" dxfId="8" priority="9" stopIfTrue="1" operator="equal">
      <formula>0</formula>
    </cfRule>
  </conditionalFormatting>
  <conditionalFormatting sqref="D87:E87">
    <cfRule type="cellIs" dxfId="7" priority="8" stopIfTrue="1" operator="equal">
      <formula>0</formula>
    </cfRule>
  </conditionalFormatting>
  <conditionalFormatting sqref="D84:D86">
    <cfRule type="cellIs" dxfId="6" priority="7" stopIfTrue="1" operator="equal">
      <formula>0</formula>
    </cfRule>
  </conditionalFormatting>
  <conditionalFormatting sqref="D89:D93">
    <cfRule type="cellIs" dxfId="5" priority="6" stopIfTrue="1" operator="equal">
      <formula>0</formula>
    </cfRule>
  </conditionalFormatting>
  <conditionalFormatting sqref="D94:E94">
    <cfRule type="cellIs" dxfId="4" priority="5" stopIfTrue="1" operator="equal">
      <formula>0</formula>
    </cfRule>
  </conditionalFormatting>
  <conditionalFormatting sqref="D105:E105">
    <cfRule type="cellIs" dxfId="3" priority="4" stopIfTrue="1" operator="equal">
      <formula>0</formula>
    </cfRule>
  </conditionalFormatting>
  <conditionalFormatting sqref="D107:D111">
    <cfRule type="cellIs" dxfId="2" priority="3" stopIfTrue="1" operator="equal">
      <formula>0</formula>
    </cfRule>
  </conditionalFormatting>
  <conditionalFormatting sqref="D112:E112">
    <cfRule type="cellIs" dxfId="1" priority="2" stopIfTrue="1" operator="equal">
      <formula>0</formula>
    </cfRule>
  </conditionalFormatting>
  <conditionalFormatting sqref="D115:D119">
    <cfRule type="cellIs" dxfId="0" priority="1" stopIfTrue="1" operator="equal">
      <formula>0</formula>
    </cfRule>
  </conditionalFormatting>
  <dataValidations count="2">
    <dataValidation type="whole" allowBlank="1" showInputMessage="1" showErrorMessage="1" errorTitle="Enter 0, 1, or 2" error="If N/A, note that in the comments and leave the score boxes blank." sqref="D89:E93 D59:E70 D84:E86 D32:E36 D51:E57 D18:E23 D74:E80 E25 D106:E111 D95:E104 D26:E30 D45:E49 D38:E43 D8:D15 D114:E122" xr:uid="{00000000-0002-0000-0700-000000000000}">
      <formula1>0</formula1>
      <formula2>2</formula2>
    </dataValidation>
    <dataValidation type="whole" allowBlank="1" showErrorMessage="1" errorTitle="Enter 0, 1, or 2" error="_x000a_If N/A, note this in the comments and leave the score boxes blank." sqref="E8:E15" xr:uid="{00000000-0002-0000-0700-000001000000}">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E58"/>
  <sheetViews>
    <sheetView view="pageBreakPreview" topLeftCell="C56" zoomScale="110" zoomScaleNormal="130" zoomScaleSheetLayoutView="110" workbookViewId="0">
      <selection activeCell="D58" sqref="D58"/>
    </sheetView>
  </sheetViews>
  <sheetFormatPr defaultColWidth="9.140625" defaultRowHeight="15" x14ac:dyDescent="0.25"/>
  <cols>
    <col min="1" max="1" width="1.42578125" style="261" customWidth="1"/>
    <col min="2" max="2" width="5.7109375" style="399" customWidth="1"/>
    <col min="3" max="3" width="70.140625" style="261" customWidth="1"/>
    <col min="4" max="4" width="72.140625" style="374" customWidth="1"/>
    <col min="5" max="239" width="9.28515625" style="264" customWidth="1"/>
    <col min="240" max="16384" width="9.140625" style="263"/>
  </cols>
  <sheetData>
    <row r="1" spans="1:239" ht="40.9" customHeight="1" x14ac:dyDescent="0.25">
      <c r="A1" s="262"/>
      <c r="B1" s="262"/>
      <c r="C1" s="357" t="s">
        <v>237</v>
      </c>
      <c r="D1" s="358" t="s">
        <v>296</v>
      </c>
    </row>
    <row r="2" spans="1:239" s="266" customFormat="1" ht="14.65" customHeight="1" x14ac:dyDescent="0.25">
      <c r="A2" s="265" t="s">
        <v>306</v>
      </c>
      <c r="B2" s="395"/>
      <c r="C2" s="359"/>
      <c r="D2" s="360"/>
    </row>
    <row r="3" spans="1:239" ht="86.25" customHeight="1" x14ac:dyDescent="0.25">
      <c r="A3" s="267"/>
      <c r="B3" s="396">
        <v>1.1000000000000001</v>
      </c>
      <c r="C3" s="288" t="s">
        <v>432</v>
      </c>
      <c r="D3" s="361" t="s">
        <v>496</v>
      </c>
    </row>
    <row r="4" spans="1:239" ht="78.75" customHeight="1" x14ac:dyDescent="0.25">
      <c r="A4" s="267"/>
      <c r="B4" s="396">
        <v>1.2</v>
      </c>
      <c r="C4" s="288" t="s">
        <v>433</v>
      </c>
      <c r="D4" s="361" t="s">
        <v>497</v>
      </c>
    </row>
    <row r="5" spans="1:239" s="363" customFormat="1" ht="93" customHeight="1" x14ac:dyDescent="0.25">
      <c r="A5" s="267"/>
      <c r="B5" s="396">
        <v>1.3</v>
      </c>
      <c r="C5" s="288" t="s">
        <v>219</v>
      </c>
      <c r="D5" s="361" t="s">
        <v>443</v>
      </c>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c r="CA5" s="362"/>
      <c r="CB5" s="362"/>
      <c r="CC5" s="362"/>
      <c r="CD5" s="362"/>
      <c r="CE5" s="362"/>
      <c r="CF5" s="362"/>
      <c r="CG5" s="362"/>
      <c r="CH5" s="362"/>
      <c r="CI5" s="362"/>
      <c r="CJ5" s="362"/>
      <c r="CK5" s="362"/>
      <c r="CL5" s="362"/>
      <c r="CM5" s="362"/>
      <c r="CN5" s="362"/>
      <c r="CO5" s="362"/>
      <c r="CP5" s="362"/>
      <c r="CQ5" s="362"/>
      <c r="CR5" s="362"/>
      <c r="CS5" s="362"/>
      <c r="CT5" s="362"/>
      <c r="CU5" s="362"/>
      <c r="CV5" s="362"/>
      <c r="CW5" s="362"/>
      <c r="CX5" s="362"/>
      <c r="CY5" s="362"/>
      <c r="CZ5" s="362"/>
      <c r="DA5" s="362"/>
      <c r="DB5" s="362"/>
      <c r="DC5" s="362"/>
      <c r="DD5" s="362"/>
      <c r="DE5" s="362"/>
      <c r="DF5" s="362"/>
      <c r="DG5" s="362"/>
      <c r="DH5" s="362"/>
      <c r="DI5" s="362"/>
      <c r="DJ5" s="362"/>
      <c r="DK5" s="362"/>
      <c r="DL5" s="362"/>
      <c r="DM5" s="362"/>
      <c r="DN5" s="362"/>
      <c r="DO5" s="362"/>
      <c r="DP5" s="362"/>
      <c r="DQ5" s="362"/>
      <c r="DR5" s="362"/>
      <c r="DS5" s="362"/>
      <c r="DT5" s="362"/>
      <c r="DU5" s="362"/>
      <c r="DV5" s="362"/>
      <c r="DW5" s="362"/>
      <c r="DX5" s="362"/>
      <c r="DY5" s="362"/>
      <c r="DZ5" s="362"/>
      <c r="EA5" s="362"/>
      <c r="EB5" s="362"/>
      <c r="EC5" s="362"/>
      <c r="ED5" s="362"/>
      <c r="EE5" s="362"/>
      <c r="EF5" s="362"/>
      <c r="EG5" s="362"/>
      <c r="EH5" s="362"/>
      <c r="EI5" s="362"/>
      <c r="EJ5" s="362"/>
      <c r="EK5" s="362"/>
      <c r="EL5" s="362"/>
      <c r="EM5" s="362"/>
      <c r="EN5" s="362"/>
      <c r="EO5" s="362"/>
      <c r="EP5" s="362"/>
      <c r="EQ5" s="362"/>
      <c r="ER5" s="362"/>
      <c r="ES5" s="362"/>
      <c r="ET5" s="362"/>
      <c r="EU5" s="362"/>
      <c r="EV5" s="362"/>
      <c r="EW5" s="362"/>
      <c r="EX5" s="362"/>
      <c r="EY5" s="362"/>
      <c r="EZ5" s="362"/>
      <c r="FA5" s="362"/>
      <c r="FB5" s="362"/>
      <c r="FC5" s="362"/>
      <c r="FD5" s="362"/>
      <c r="FE5" s="362"/>
      <c r="FF5" s="362"/>
      <c r="FG5" s="362"/>
      <c r="FH5" s="362"/>
      <c r="FI5" s="362"/>
      <c r="FJ5" s="362"/>
      <c r="FK5" s="362"/>
      <c r="FL5" s="362"/>
      <c r="FM5" s="362"/>
      <c r="FN5" s="362"/>
      <c r="FO5" s="362"/>
      <c r="FP5" s="362"/>
      <c r="FQ5" s="362"/>
      <c r="FR5" s="362"/>
      <c r="FS5" s="362"/>
      <c r="FT5" s="362"/>
      <c r="FU5" s="362"/>
      <c r="FV5" s="362"/>
      <c r="FW5" s="362"/>
      <c r="FX5" s="362"/>
      <c r="FY5" s="362"/>
      <c r="FZ5" s="362"/>
      <c r="GA5" s="362"/>
      <c r="GB5" s="362"/>
      <c r="GC5" s="362"/>
      <c r="GD5" s="362"/>
      <c r="GE5" s="362"/>
      <c r="GF5" s="362"/>
      <c r="GG5" s="362"/>
      <c r="GH5" s="362"/>
      <c r="GI5" s="362"/>
      <c r="GJ5" s="362"/>
      <c r="GK5" s="362"/>
      <c r="GL5" s="362"/>
      <c r="GM5" s="362"/>
      <c r="GN5" s="362"/>
      <c r="GO5" s="362"/>
      <c r="GP5" s="362"/>
      <c r="GQ5" s="362"/>
      <c r="GR5" s="362"/>
      <c r="GS5" s="362"/>
      <c r="GT5" s="362"/>
      <c r="GU5" s="362"/>
      <c r="GV5" s="362"/>
      <c r="GW5" s="362"/>
      <c r="GX5" s="362"/>
      <c r="GY5" s="362"/>
      <c r="GZ5" s="362"/>
      <c r="HA5" s="362"/>
      <c r="HB5" s="362"/>
      <c r="HC5" s="362"/>
      <c r="HD5" s="362"/>
      <c r="HE5" s="362"/>
      <c r="HF5" s="362"/>
      <c r="HG5" s="362"/>
      <c r="HH5" s="362"/>
      <c r="HI5" s="362"/>
      <c r="HJ5" s="362"/>
      <c r="HK5" s="362"/>
      <c r="HL5" s="362"/>
      <c r="HM5" s="362"/>
      <c r="HN5" s="362"/>
      <c r="HO5" s="362"/>
      <c r="HP5" s="362"/>
      <c r="HQ5" s="362"/>
      <c r="HR5" s="362"/>
      <c r="HS5" s="362"/>
      <c r="HT5" s="362"/>
      <c r="HU5" s="362"/>
      <c r="HV5" s="362"/>
      <c r="HW5" s="362"/>
      <c r="HX5" s="362"/>
      <c r="HY5" s="362"/>
      <c r="HZ5" s="362"/>
      <c r="IA5" s="362"/>
      <c r="IB5" s="362"/>
      <c r="IC5" s="362"/>
      <c r="ID5" s="362"/>
      <c r="IE5" s="362"/>
    </row>
    <row r="6" spans="1:239" ht="156" customHeight="1" x14ac:dyDescent="0.25">
      <c r="A6" s="285"/>
      <c r="B6" s="396">
        <v>1.4</v>
      </c>
      <c r="C6" s="413" t="s">
        <v>500</v>
      </c>
      <c r="D6" s="361" t="s">
        <v>499</v>
      </c>
      <c r="E6" s="420" t="s">
        <v>501</v>
      </c>
    </row>
    <row r="7" spans="1:239" ht="78.599999999999994" customHeight="1" x14ac:dyDescent="0.25">
      <c r="A7" s="267"/>
      <c r="B7" s="396">
        <v>1.5</v>
      </c>
      <c r="C7" s="288" t="s">
        <v>435</v>
      </c>
      <c r="D7" s="361" t="s">
        <v>473</v>
      </c>
    </row>
    <row r="8" spans="1:239" s="266" customFormat="1" ht="12.75" customHeight="1" x14ac:dyDescent="0.25">
      <c r="A8" s="274" t="s">
        <v>474</v>
      </c>
      <c r="B8" s="397"/>
      <c r="C8" s="359"/>
      <c r="D8" s="360"/>
    </row>
    <row r="9" spans="1:239" ht="121.15" customHeight="1" x14ac:dyDescent="0.25">
      <c r="A9" s="267"/>
      <c r="B9" s="394">
        <v>2.1</v>
      </c>
      <c r="C9" s="288" t="s">
        <v>141</v>
      </c>
      <c r="D9" s="365" t="s">
        <v>444</v>
      </c>
    </row>
    <row r="10" spans="1:239" ht="74.25" customHeight="1" x14ac:dyDescent="0.25">
      <c r="A10" s="393"/>
      <c r="B10" s="396">
        <v>2.2000000000000002</v>
      </c>
      <c r="C10" s="379" t="s">
        <v>487</v>
      </c>
      <c r="D10" s="400" t="s">
        <v>483</v>
      </c>
    </row>
    <row r="11" spans="1:239" ht="74.25" customHeight="1" x14ac:dyDescent="0.25">
      <c r="A11" s="393"/>
      <c r="B11" s="396">
        <v>2.2999999999999998</v>
      </c>
      <c r="C11" s="379" t="s">
        <v>488</v>
      </c>
      <c r="D11" s="400" t="s">
        <v>482</v>
      </c>
    </row>
    <row r="12" spans="1:239" s="266" customFormat="1" ht="12.75" customHeight="1" x14ac:dyDescent="0.25">
      <c r="A12" s="274" t="s">
        <v>475</v>
      </c>
      <c r="B12" s="397"/>
      <c r="C12" s="359"/>
      <c r="D12" s="360"/>
    </row>
    <row r="13" spans="1:239" ht="61.5" customHeight="1" x14ac:dyDescent="0.25">
      <c r="A13" s="277"/>
      <c r="B13" s="311">
        <v>3.1</v>
      </c>
      <c r="C13" s="388" t="s">
        <v>457</v>
      </c>
      <c r="D13" s="361" t="s">
        <v>480</v>
      </c>
    </row>
    <row r="14" spans="1:239" ht="91.15" customHeight="1" x14ac:dyDescent="0.25">
      <c r="A14" s="277"/>
      <c r="B14" s="311">
        <v>3.2</v>
      </c>
      <c r="C14" s="388" t="s">
        <v>385</v>
      </c>
      <c r="D14" s="361" t="s">
        <v>481</v>
      </c>
    </row>
    <row r="15" spans="1:239" ht="78.75" customHeight="1" x14ac:dyDescent="0.25">
      <c r="A15" s="277"/>
      <c r="B15" s="311">
        <v>3.3</v>
      </c>
      <c r="C15" s="388" t="s">
        <v>459</v>
      </c>
      <c r="D15" s="361" t="s">
        <v>489</v>
      </c>
    </row>
    <row r="16" spans="1:239" ht="75.599999999999994" customHeight="1" x14ac:dyDescent="0.25">
      <c r="A16" s="312"/>
      <c r="B16" s="311">
        <v>3.4</v>
      </c>
      <c r="C16" s="318" t="s">
        <v>385</v>
      </c>
      <c r="D16" s="361" t="s">
        <v>481</v>
      </c>
    </row>
    <row r="17" spans="1:4" ht="75.599999999999994" customHeight="1" x14ac:dyDescent="0.25">
      <c r="A17" s="312"/>
      <c r="B17" s="311">
        <v>3.5</v>
      </c>
      <c r="C17" s="269" t="s">
        <v>100</v>
      </c>
      <c r="D17" s="361" t="s">
        <v>445</v>
      </c>
    </row>
    <row r="18" spans="1:4" ht="75.599999999999994" customHeight="1" x14ac:dyDescent="0.25">
      <c r="A18" s="312"/>
      <c r="B18" s="311">
        <v>3.6</v>
      </c>
      <c r="C18" s="269" t="s">
        <v>238</v>
      </c>
      <c r="D18" s="361" t="s">
        <v>446</v>
      </c>
    </row>
    <row r="19" spans="1:4" s="266" customFormat="1" ht="12.75" customHeight="1" x14ac:dyDescent="0.25">
      <c r="A19" s="274" t="s">
        <v>476</v>
      </c>
      <c r="B19" s="397"/>
      <c r="C19" s="309"/>
      <c r="D19" s="366"/>
    </row>
    <row r="20" spans="1:4" s="278" customFormat="1" ht="84" customHeight="1" x14ac:dyDescent="0.25">
      <c r="A20" s="279"/>
      <c r="B20" s="364">
        <v>4.0999999999999996</v>
      </c>
      <c r="C20" s="280" t="s">
        <v>398</v>
      </c>
      <c r="D20" s="367" t="s">
        <v>449</v>
      </c>
    </row>
    <row r="21" spans="1:4" s="281" customFormat="1" ht="45" customHeight="1" x14ac:dyDescent="0.25">
      <c r="A21" s="277"/>
      <c r="B21" s="311">
        <v>4.2</v>
      </c>
      <c r="C21" s="269" t="s">
        <v>87</v>
      </c>
      <c r="D21" s="361" t="s">
        <v>450</v>
      </c>
    </row>
    <row r="22" spans="1:4" s="266" customFormat="1" ht="12.75" customHeight="1" x14ac:dyDescent="0.25">
      <c r="A22" s="274" t="s">
        <v>174</v>
      </c>
      <c r="B22" s="397"/>
      <c r="C22" s="359"/>
      <c r="D22" s="360"/>
    </row>
    <row r="23" spans="1:4" ht="75" customHeight="1" x14ac:dyDescent="0.25">
      <c r="A23" s="277"/>
      <c r="B23" s="268">
        <v>5.0999999999999996</v>
      </c>
      <c r="C23" s="269" t="s">
        <v>397</v>
      </c>
      <c r="D23" s="361" t="s">
        <v>447</v>
      </c>
    </row>
    <row r="24" spans="1:4" s="278" customFormat="1" ht="75" customHeight="1" x14ac:dyDescent="0.25">
      <c r="A24" s="277"/>
      <c r="B24" s="268">
        <v>5.2</v>
      </c>
      <c r="C24" s="269" t="s">
        <v>395</v>
      </c>
      <c r="D24" s="361" t="s">
        <v>448</v>
      </c>
    </row>
    <row r="25" spans="1:4" s="278" customFormat="1" ht="160.5" customHeight="1" x14ac:dyDescent="0.25">
      <c r="A25" s="277"/>
      <c r="B25" s="268">
        <v>5.3</v>
      </c>
      <c r="C25" s="269" t="s">
        <v>428</v>
      </c>
      <c r="D25" s="361" t="s">
        <v>490</v>
      </c>
    </row>
    <row r="26" spans="1:4" s="266" customFormat="1" ht="12.75" customHeight="1" x14ac:dyDescent="0.25">
      <c r="A26" s="274" t="s">
        <v>176</v>
      </c>
      <c r="B26" s="397"/>
      <c r="C26" s="309"/>
      <c r="D26" s="366"/>
    </row>
    <row r="27" spans="1:4" ht="34.15" customHeight="1" x14ac:dyDescent="0.25">
      <c r="A27" s="368"/>
      <c r="B27" s="282">
        <v>6.1</v>
      </c>
      <c r="C27" s="280" t="s">
        <v>74</v>
      </c>
      <c r="D27" s="442" t="s">
        <v>451</v>
      </c>
    </row>
    <row r="28" spans="1:4" s="281" customFormat="1" ht="30.4" customHeight="1" x14ac:dyDescent="0.25">
      <c r="A28" s="369"/>
      <c r="B28" s="283">
        <v>6.2</v>
      </c>
      <c r="C28" s="269" t="s">
        <v>392</v>
      </c>
      <c r="D28" s="443"/>
    </row>
    <row r="29" spans="1:4" ht="30.75" customHeight="1" x14ac:dyDescent="0.25">
      <c r="A29" s="369"/>
      <c r="B29" s="283">
        <v>6.3</v>
      </c>
      <c r="C29" s="269" t="s">
        <v>297</v>
      </c>
      <c r="D29" s="444"/>
    </row>
    <row r="30" spans="1:4" ht="41.25" customHeight="1" x14ac:dyDescent="0.25">
      <c r="A30" s="369"/>
      <c r="B30" s="283">
        <v>6.4</v>
      </c>
      <c r="C30" s="269" t="s">
        <v>298</v>
      </c>
      <c r="D30" s="370"/>
    </row>
    <row r="31" spans="1:4" x14ac:dyDescent="0.25">
      <c r="A31" s="369"/>
      <c r="B31" s="283">
        <v>6.5</v>
      </c>
      <c r="C31" s="269" t="s">
        <v>378</v>
      </c>
      <c r="D31" s="370"/>
    </row>
    <row r="32" spans="1:4" x14ac:dyDescent="0.25">
      <c r="A32" s="369"/>
      <c r="B32" s="283">
        <v>6.6</v>
      </c>
      <c r="C32" s="284" t="s">
        <v>65</v>
      </c>
      <c r="D32" s="370"/>
    </row>
    <row r="33" spans="1:4" x14ac:dyDescent="0.25">
      <c r="A33" s="369"/>
      <c r="B33" s="283">
        <v>6.7</v>
      </c>
      <c r="C33" s="269" t="s">
        <v>299</v>
      </c>
      <c r="D33" s="370"/>
    </row>
    <row r="34" spans="1:4" ht="66" customHeight="1" x14ac:dyDescent="0.25">
      <c r="A34" s="369"/>
      <c r="B34" s="283">
        <v>6.8</v>
      </c>
      <c r="C34" s="269" t="s">
        <v>387</v>
      </c>
      <c r="D34" s="371" t="s">
        <v>452</v>
      </c>
    </row>
    <row r="35" spans="1:4" ht="38.25" x14ac:dyDescent="0.25">
      <c r="A35" s="369"/>
      <c r="B35" s="283">
        <v>6.9</v>
      </c>
      <c r="C35" s="269" t="s">
        <v>411</v>
      </c>
      <c r="D35" s="370" t="s">
        <v>158</v>
      </c>
    </row>
    <row r="36" spans="1:4" ht="25.5" x14ac:dyDescent="0.25">
      <c r="A36" s="285"/>
      <c r="B36" s="286">
        <v>6.1</v>
      </c>
      <c r="C36" s="280" t="s">
        <v>400</v>
      </c>
      <c r="D36" s="370"/>
    </row>
    <row r="37" spans="1:4" ht="25.5" x14ac:dyDescent="0.25">
      <c r="A37" s="267"/>
      <c r="B37" s="286">
        <v>6.11</v>
      </c>
      <c r="C37" s="269" t="s">
        <v>401</v>
      </c>
      <c r="D37" s="370"/>
    </row>
    <row r="38" spans="1:4" ht="38.25" x14ac:dyDescent="0.25">
      <c r="A38" s="267"/>
      <c r="B38" s="286">
        <v>6.12</v>
      </c>
      <c r="C38" s="269" t="s">
        <v>427</v>
      </c>
      <c r="D38" s="372"/>
    </row>
    <row r="39" spans="1:4" ht="42" customHeight="1" x14ac:dyDescent="0.25">
      <c r="A39" s="267"/>
      <c r="B39" s="286">
        <v>6.13</v>
      </c>
      <c r="C39" s="287" t="s">
        <v>429</v>
      </c>
      <c r="D39" s="372"/>
    </row>
    <row r="40" spans="1:4" ht="51" x14ac:dyDescent="0.25">
      <c r="A40" s="267"/>
      <c r="B40" s="268">
        <v>6.14</v>
      </c>
      <c r="C40" s="287" t="s">
        <v>430</v>
      </c>
      <c r="D40" s="372"/>
    </row>
    <row r="41" spans="1:4" ht="25.5" x14ac:dyDescent="0.25">
      <c r="A41" s="267"/>
      <c r="B41" s="286">
        <v>6.15</v>
      </c>
      <c r="C41" s="269" t="s">
        <v>414</v>
      </c>
      <c r="D41" s="372"/>
    </row>
    <row r="42" spans="1:4" ht="38.25" x14ac:dyDescent="0.25">
      <c r="A42" s="267"/>
      <c r="B42" s="268">
        <v>6.16</v>
      </c>
      <c r="C42" s="269" t="s">
        <v>484</v>
      </c>
      <c r="D42" s="372"/>
    </row>
    <row r="43" spans="1:4" ht="25.5" x14ac:dyDescent="0.25">
      <c r="A43" s="267"/>
      <c r="B43" s="286">
        <v>6.17</v>
      </c>
      <c r="C43" s="269" t="s">
        <v>416</v>
      </c>
      <c r="D43" s="372"/>
    </row>
    <row r="44" spans="1:4" ht="25.5" x14ac:dyDescent="0.25">
      <c r="A44" s="267"/>
      <c r="B44" s="268">
        <v>6.18</v>
      </c>
      <c r="C44" s="269" t="s">
        <v>415</v>
      </c>
      <c r="D44" s="372"/>
    </row>
    <row r="45" spans="1:4" ht="25.5" x14ac:dyDescent="0.25">
      <c r="A45" s="267"/>
      <c r="B45" s="268">
        <v>6.19</v>
      </c>
      <c r="C45" s="269" t="s">
        <v>420</v>
      </c>
      <c r="D45" s="372"/>
    </row>
    <row r="46" spans="1:4" ht="25.5" x14ac:dyDescent="0.25">
      <c r="A46" s="267"/>
      <c r="B46" s="286">
        <v>6.2</v>
      </c>
      <c r="C46" s="287" t="s">
        <v>419</v>
      </c>
      <c r="D46" s="370"/>
    </row>
    <row r="47" spans="1:4" ht="25.5" x14ac:dyDescent="0.25">
      <c r="A47" s="267"/>
      <c r="B47" s="268">
        <v>6.21</v>
      </c>
      <c r="C47" s="287" t="s">
        <v>421</v>
      </c>
      <c r="D47" s="370" t="s">
        <v>158</v>
      </c>
    </row>
    <row r="48" spans="1:4" ht="25.5" x14ac:dyDescent="0.25">
      <c r="A48" s="267"/>
      <c r="B48" s="286">
        <v>6.22</v>
      </c>
      <c r="C48" s="287" t="s">
        <v>422</v>
      </c>
      <c r="D48" s="373"/>
    </row>
    <row r="49" spans="1:8" ht="25.5" x14ac:dyDescent="0.25">
      <c r="A49" s="267"/>
      <c r="B49" s="412">
        <v>6.23</v>
      </c>
      <c r="C49" s="411" t="s">
        <v>423</v>
      </c>
      <c r="D49" s="373"/>
    </row>
    <row r="50" spans="1:8" s="291" customFormat="1" ht="30" customHeight="1" x14ac:dyDescent="0.25">
      <c r="A50" s="267"/>
      <c r="B50" s="286" t="s">
        <v>498</v>
      </c>
      <c r="C50" s="287" t="s">
        <v>424</v>
      </c>
      <c r="D50" s="373"/>
    </row>
    <row r="51" spans="1:8" s="291" customFormat="1" ht="12.75" customHeight="1" x14ac:dyDescent="0.25">
      <c r="A51" s="289" t="s">
        <v>466</v>
      </c>
      <c r="B51" s="398"/>
      <c r="C51" s="275"/>
      <c r="D51" s="276"/>
      <c r="E51" s="276"/>
      <c r="F51" s="275"/>
      <c r="G51" s="275"/>
      <c r="H51" s="290"/>
    </row>
    <row r="52" spans="1:8" ht="99" customHeight="1" x14ac:dyDescent="0.25">
      <c r="A52" s="267"/>
      <c r="B52" s="268">
        <v>7.1</v>
      </c>
      <c r="C52" s="269" t="s">
        <v>403</v>
      </c>
      <c r="D52" s="370" t="s">
        <v>453</v>
      </c>
    </row>
    <row r="53" spans="1:8" ht="145.5" customHeight="1" x14ac:dyDescent="0.25">
      <c r="A53" s="267"/>
      <c r="B53" s="268">
        <v>7.2</v>
      </c>
      <c r="C53" s="270" t="s">
        <v>491</v>
      </c>
      <c r="D53" s="370" t="s">
        <v>453</v>
      </c>
    </row>
    <row r="54" spans="1:8" ht="76.5" customHeight="1" x14ac:dyDescent="0.25">
      <c r="A54" s="267"/>
      <c r="B54" s="268">
        <v>7.3</v>
      </c>
      <c r="C54" s="269" t="s">
        <v>11</v>
      </c>
      <c r="D54" s="370" t="s">
        <v>453</v>
      </c>
    </row>
    <row r="55" spans="1:8" ht="159.75" customHeight="1" x14ac:dyDescent="0.25">
      <c r="A55" s="267"/>
      <c r="B55" s="311">
        <v>7.4</v>
      </c>
      <c r="C55" s="430" t="s">
        <v>530</v>
      </c>
      <c r="D55" s="370" t="s">
        <v>477</v>
      </c>
    </row>
    <row r="56" spans="1:8" ht="106.5" customHeight="1" x14ac:dyDescent="0.25">
      <c r="A56" s="267"/>
      <c r="B56" s="311">
        <v>7.5</v>
      </c>
      <c r="C56" s="269" t="s">
        <v>437</v>
      </c>
      <c r="D56" s="370" t="s">
        <v>478</v>
      </c>
    </row>
    <row r="57" spans="1:8" ht="125.45" customHeight="1" x14ac:dyDescent="0.25">
      <c r="A57" s="267"/>
      <c r="B57" s="311">
        <v>7.6</v>
      </c>
      <c r="C57" s="287" t="s">
        <v>383</v>
      </c>
      <c r="D57" s="372" t="s">
        <v>454</v>
      </c>
    </row>
    <row r="58" spans="1:8" ht="112.15" customHeight="1" x14ac:dyDescent="0.25">
      <c r="A58" s="267"/>
      <c r="B58" s="320">
        <v>7.7</v>
      </c>
      <c r="C58" s="293" t="s">
        <v>537</v>
      </c>
      <c r="D58" s="370" t="s">
        <v>455</v>
      </c>
    </row>
  </sheetData>
  <sheetProtection formatCells="0" formatColumns="0" formatRows="0" insertRows="0" sort="0" autoFilter="0"/>
  <mergeCells count="1">
    <mergeCell ref="D27:D29"/>
  </mergeCells>
  <printOptions horizontalCentered="1"/>
  <pageMargins left="0.2" right="0.2" top="0.75" bottom="0.75" header="0.3" footer="0.3"/>
  <pageSetup scale="70" fitToHeight="0" orientation="portrait" horizontalDpi="4294967295" verticalDpi="4294967295" r:id="rId1"/>
  <headerFooter>
    <oddHeader>&amp;C&amp;"Arial,Bold"&amp;9Southwest Michigan Behavioral Health ~ Primary  / Clinical Providers Review Criteria</oddHeader>
    <oddFooter>&amp;R&amp;6Page &amp;P of &amp;N
v11.4.15</oddFooter>
  </headerFooter>
  <rowBreaks count="2" manualBreakCount="2">
    <brk id="54" max="3" man="1"/>
    <brk id="5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Clinical</vt:lpstr>
      <vt:lpstr>Inpt</vt:lpstr>
      <vt:lpstr>CrisisRes</vt:lpstr>
      <vt:lpstr>Primary</vt:lpstr>
      <vt:lpstr>Ancillary</vt:lpstr>
      <vt:lpstr>DetoxRes</vt:lpstr>
      <vt:lpstr>OP.SUD</vt:lpstr>
      <vt:lpstr>All.Items</vt:lpstr>
      <vt:lpstr>ScoringCriteria</vt:lpstr>
      <vt:lpstr>ScoringCriteriaOld</vt:lpstr>
      <vt:lpstr>Training.HR.Matrix</vt:lpstr>
      <vt:lpstr>All.Items!Print_Area</vt:lpstr>
      <vt:lpstr>Ancillary!Print_Area</vt:lpstr>
      <vt:lpstr>Clinical!Print_Area</vt:lpstr>
      <vt:lpstr>CrisisRes!Print_Area</vt:lpstr>
      <vt:lpstr>DetoxRes!Print_Area</vt:lpstr>
      <vt:lpstr>Inpt!Print_Area</vt:lpstr>
      <vt:lpstr>OP.SUD!Print_Area</vt:lpstr>
      <vt:lpstr>Primary!Print_Area</vt:lpstr>
      <vt:lpstr>ScoringCriteria!Print_Area</vt:lpstr>
      <vt:lpstr>ScoringCriteriaOld!Print_Area</vt:lpstr>
      <vt:lpstr>Training.HR.Matrix!Print_Area</vt:lpstr>
      <vt:lpstr>All.Items!Print_Titles</vt:lpstr>
      <vt:lpstr>Ancillary!Print_Titles</vt:lpstr>
      <vt:lpstr>Clinical!Print_Titles</vt:lpstr>
      <vt:lpstr>CrisisRes!Print_Titles</vt:lpstr>
      <vt:lpstr>DetoxRes!Print_Titles</vt:lpstr>
      <vt:lpstr>Inpt!Print_Titles</vt:lpstr>
      <vt:lpstr>OP.SUD!Print_Titles</vt:lpstr>
      <vt:lpstr>Primary!Print_Titles</vt:lpstr>
      <vt:lpstr>ScoringCriteria!Print_Titles</vt:lpstr>
      <vt:lpstr>ScoringCriteriaOld!Print_Titles</vt:lpstr>
      <vt:lpstr>Training.HR.Matrix!Print_Titles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Moira Kean</dc:creator>
  <cp:lastModifiedBy>Mila Todd (Sackett)</cp:lastModifiedBy>
  <cp:lastPrinted>2018-01-27T14:52:07Z</cp:lastPrinted>
  <dcterms:created xsi:type="dcterms:W3CDTF">2014-02-21T18:16:50Z</dcterms:created>
  <dcterms:modified xsi:type="dcterms:W3CDTF">2023-01-18T11:01:17Z</dcterms:modified>
</cp:coreProperties>
</file>